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68" documentId="120_S{2AC9BD13-BADA-5192-A53E-5A8FF88502F6}" xr6:coauthVersionLast="47" xr6:coauthVersionMax="47" xr10:uidLastSave="{C9A6C671-98AE-47C5-8D9C-82593DB1E93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4" i="5" l="1"/>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<sst xmlns="http://schemas.openxmlformats.org/spreadsheetml/2006/main" count="180291" uniqueCount="39129">
  <si>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</si>
  <si>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</si>
  <si>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</si>
  <si>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</si>
  <si>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</si>
  <si>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</si>
  <si>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</si>
  <si>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</si>
  <si>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</si>
  <si>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</si>
  <si>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</si>
  <si>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</si>
  <si>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</si>
  <si>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</si>
  <si>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</si>
  <si>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</si>
  <si>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</si>
  <si>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</si>
  <si>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</si>
  <si>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</si>
  <si>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</si>
  <si>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</si>
  <si>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</si>
  <si>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</si>
  <si>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</si>
  <si>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</si>
  <si>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</si>
  <si>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</si>
  <si>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</si>
  <si>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</si>
  <si>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</si>
  <si>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</si>
  <si>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</si>
  <si>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</si>
  <si>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</si>
  <si>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</si>
  <si>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</si>
  <si>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</si>
  <si>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</si>
  <si>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</si>
  <si>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</si>
  <si>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</si>
  <si>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</si>
  <si>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</si>
  <si>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</si>
  <si>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</si>
  <si>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</si>
  <si>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</si>
  <si>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</si>
  <si>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</si>
  <si>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</si>
  <si>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</si>
  <si>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</si>
  <si>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</si>
  <si>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</si>
  <si>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</si>
  <si>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</si>
  <si>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</si>
  <si>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</si>
  <si>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</si>
  <si>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</si>
  <si>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</si>
  <si>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</si>
  <si>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</si>
  <si>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</si>
  <si>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</si>
  <si>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</si>
  <si>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</si>
  <si>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</si>
  <si>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</si>
  <si>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</si>
  <si>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</si>
  <si>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</si>
  <si>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</si>
  <si>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</si>
  <si>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</si>
  <si>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</si>
  <si>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</si>
  <si>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</si>
  <si>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</si>
  <si>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</si>
  <si>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</si>
  <si>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</si>
  <si>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</si>
  <si>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</si>
  <si>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</si>
  <si>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</si>
  <si>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</si>
  <si>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</si>
  <si>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</si>
  <si>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</si>
  <si>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</si>
  <si>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</si>
  <si>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</si>
  <si>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</si>
  <si>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</si>
  <si>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</si>
  <si>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</si>
  <si>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</si>
  <si>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</si>
  <si>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</si>
  <si>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</si>
  <si>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</si>
  <si>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</si>
  <si>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</si>
  <si>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</si>
  <si>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</si>
  <si>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</si>
  <si>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</si>
  <si>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</si>
  <si>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</si>
  <si>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</si>
  <si>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</si>
  <si>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</si>
  <si>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</si>
  <si>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</si>
  <si>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</si>
  <si>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</si>
  <si>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</si>
  <si>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</si>
  <si>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</si>
  <si>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</si>
  <si>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</si>
  <si>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</si>
  <si>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</si>
  <si>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</si>
  <si>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</si>
  <si>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</si>
  <si>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</si>
  <si>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</si>
  <si>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</si>
  <si>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</si>
  <si>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</si>
  <si>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</si>
  <si>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</si>
  <si>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</si>
  <si>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</si>
  <si>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</si>
  <si>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</si>
  <si>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</si>
  <si>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</si>
  <si>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</si>
  <si>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</si>
  <si>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</si>
  <si>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</si>
  <si>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</si>
  <si>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</si>
  <si>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</si>
  <si>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</si>
  <si>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</si>
  <si>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</si>
  <si>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</si>
  <si>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</si>
  <si>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</si>
  <si>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</si>
  <si>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</si>
  <si>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</si>
  <si>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</si>
  <si>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</si>
  <si>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</si>
  <si>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</si>
  <si>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</si>
  <si>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</si>
  <si>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</si>
  <si>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</si>
  <si>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</si>
  <si>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</si>
  <si>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</si>
  <si>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</si>
  <si>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</si>
  <si>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</si>
  <si>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</si>
  <si>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</si>
  <si>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</si>
  <si>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</si>
  <si>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</si>
  <si>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</si>
  <si>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</si>
  <si>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</si>
  <si>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</si>
  <si>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</si>
  <si>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</si>
  <si>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</si>
  <si>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</si>
  <si>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</si>
  <si>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</si>
  <si>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</si>
  <si>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</si>
  <si>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</si>
  <si>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</si>
  <si>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</si>
  <si>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</si>
  <si>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</si>
  <si>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</si>
  <si>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</si>
  <si>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</si>
  <si>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</si>
  <si>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</si>
  <si>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</si>
  <si>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</si>
  <si>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</si>
  <si>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</si>
  <si>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</si>
  <si>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</si>
  <si>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</si>
  <si>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</si>
  <si>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</si>
  <si>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</si>
  <si>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</si>
  <si>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</si>
  <si>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</si>
  <si>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</si>
  <si>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</si>
  <si>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</si>
  <si>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</si>
  <si>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</si>
  <si>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</si>
  <si>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</si>
  <si>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</si>
  <si>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</si>
  <si>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</si>
  <si>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</si>
  <si>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</si>
  <si>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</si>
  <si>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</si>
  <si>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</si>
  <si>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</si>
  <si>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</si>
  <si>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</si>
  <si>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</si>
  <si>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</si>
  <si>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</si>
  <si>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</si>
  <si>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</si>
  <si>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</si>
  <si>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</si>
  <si>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</si>
  <si>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</si>
  <si>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</si>
  <si>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</si>
  <si>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</si>
  <si>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</si>
  <si>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</si>
  <si>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</si>
  <si>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</si>
  <si>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</si>
  <si>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</si>
  <si>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</si>
  <si>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</si>
  <si>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</si>
  <si>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</si>
  <si>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</si>
  <si>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</si>
  <si>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</si>
  <si>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</si>
  <si>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</si>
  <si>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</si>
  <si>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</si>
  <si>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</si>
  <si>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</si>
  <si>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</si>
  <si>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</si>
  <si>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</si>
  <si>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</si>
  <si>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</si>
  <si>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</si>
  <si>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</si>
  <si>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</si>
  <si>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</si>
  <si>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</si>
  <si>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</si>
  <si>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</si>
  <si>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</si>
  <si>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</si>
  <si>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</si>
  <si>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</si>
  <si>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</si>
  <si>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</si>
  <si>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</si>
  <si>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</si>
  <si>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</si>
  <si>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</si>
  <si>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</si>
  <si>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</si>
  <si>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</si>
  <si>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</si>
  <si>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</si>
  <si>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</si>
  <si>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</si>
  <si>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</si>
  <si>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</si>
  <si>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</si>
  <si>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</si>
  <si>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</si>
  <si>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</si>
  <si>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</si>
  <si>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</si>
  <si>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</si>
  <si>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</si>
  <si>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</si>
  <si>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</si>
  <si>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</si>
  <si>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</si>
  <si>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</si>
  <si>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</si>
  <si>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</si>
  <si>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</si>
  <si>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</si>
  <si>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</si>
  <si>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</si>
  <si>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</si>
  <si>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</si>
  <si>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</si>
  <si>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</si>
  <si>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</si>
  <si>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</si>
  <si>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</si>
  <si>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</si>
  <si>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</si>
  <si>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</si>
  <si>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</si>
  <si>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</si>
  <si>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</si>
  <si>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</si>
  <si>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</si>
  <si>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</si>
  <si>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</si>
  <si>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</si>
  <si>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</si>
  <si>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</si>
  <si>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</si>
  <si>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</si>
  <si>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</si>
  <si>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</si>
  <si>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</si>
  <si>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</si>
  <si>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</si>
  <si>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</si>
  <si>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</si>
  <si>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</si>
  <si>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</si>
  <si>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</si>
  <si>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</si>
  <si>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</si>
  <si>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</si>
  <si>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</si>
  <si>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</si>
  <si>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</si>
  <si>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</si>
  <si>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</si>
  <si>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</si>
  <si>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</si>
  <si>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</si>
  <si>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</si>
  <si>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</si>
  <si>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</si>
  <si>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</si>
  <si>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</si>
  <si>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</si>
  <si>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</si>
  <si>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</si>
  <si>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</si>
  <si>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</si>
  <si>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</si>
  <si>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</si>
  <si>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</si>
  <si>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</si>
  <si>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</si>
  <si>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</si>
  <si>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</si>
  <si>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</si>
  <si>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</si>
  <si>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</si>
  <si>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</si>
  <si>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</si>
  <si>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</si>
  <si>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</si>
  <si>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</si>
  <si>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</si>
  <si>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</si>
  <si>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</si>
  <si>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</si>
  <si>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</si>
  <si>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</si>
  <si>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</si>
  <si>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</si>
  <si>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</si>
  <si>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</si>
  <si>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</si>
  <si>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</si>
  <si>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</si>
  <si>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</si>
  <si>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</si>
  <si>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</si>
  <si>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</si>
  <si>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</si>
  <si>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</si>
  <si>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</si>
  <si>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</si>
  <si>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</si>
  <si>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</si>
  <si>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</si>
  <si>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</si>
  <si>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</si>
  <si>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</si>
  <si>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</si>
  <si>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</si>
  <si>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</si>
  <si>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</si>
  <si>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</si>
  <si>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</si>
  <si>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</si>
  <si>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</si>
  <si>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</si>
  <si>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</si>
  <si>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</si>
  <si>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</si>
  <si>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</si>
  <si>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</si>
  <si>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</si>
  <si>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</si>
  <si>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</si>
  <si>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</si>
  <si>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</si>
  <si>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</si>
  <si>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</si>
  <si>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</si>
  <si>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</si>
  <si>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</si>
  <si>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</si>
  <si>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</si>
  <si>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</si>
  <si>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</si>
  <si>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</si>
  <si>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</si>
  <si>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</si>
  <si>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</si>
  <si>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</si>
  <si>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</si>
  <si>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</si>
  <si>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</si>
  <si>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</si>
  <si>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</si>
  <si>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</si>
  <si>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</si>
  <si>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</si>
  <si>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</si>
  <si>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</si>
  <si>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</si>
  <si>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</si>
  <si>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</si>
  <si>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</si>
  <si>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</si>
  <si>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</si>
  <si>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</si>
  <si>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</si>
  <si>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</si>
  <si>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</si>
  <si>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</si>
  <si>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</si>
  <si>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</si>
  <si>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</si>
  <si>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</si>
  <si>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</si>
  <si>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</si>
  <si>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</si>
  <si>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</si>
  <si>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</si>
  <si>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</si>
  <si>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</si>
  <si>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</si>
  <si>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</si>
  <si>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</si>
  <si>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</si>
  <si>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</si>
  <si>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</si>
  <si>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</si>
  <si>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</si>
  <si>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</si>
  <si>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</si>
  <si>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</si>
  <si>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</si>
  <si>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</si>
  <si>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</si>
  <si>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</si>
  <si>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</si>
  <si>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</si>
  <si>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</si>
  <si>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</si>
  <si>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</si>
  <si>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</si>
  <si>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</si>
  <si>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</si>
  <si>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</si>
  <si>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</si>
  <si>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</si>
  <si>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</si>
  <si>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</si>
  <si>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</si>
  <si>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</si>
  <si>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</si>
  <si>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</si>
  <si>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</si>
  <si>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</si>
  <si>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</si>
  <si>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</si>
  <si>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</si>
  <si>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</si>
  <si>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</si>
  <si>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</si>
  <si>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</si>
  <si>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</si>
  <si>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</si>
  <si>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</si>
  <si>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</si>
  <si>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</si>
  <si>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</si>
  <si>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</si>
  <si>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</si>
  <si>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</si>
  <si>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</si>
  <si>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</si>
  <si>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</si>
  <si>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</si>
  <si>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</si>
  <si>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</si>
  <si>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</si>
  <si>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</si>
  <si>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</si>
  <si>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</si>
  <si>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</si>
  <si>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</si>
  <si>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</si>
  <si>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</si>
  <si>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</si>
  <si>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</si>
  <si>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</si>
  <si>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</si>
  <si>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</si>
  <si>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</si>
  <si>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</si>
  <si>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</si>
  <si>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</si>
  <si>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</si>
  <si>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</si>
  <si>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</si>
  <si>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</si>
  <si>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</si>
  <si>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</si>
  <si>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</si>
  <si>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</si>
  <si>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</si>
  <si>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</si>
  <si>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</si>
  <si>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</si>
  <si>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</si>
  <si>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</si>
  <si>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</si>
  <si>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</si>
  <si>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</si>
  <si>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</si>
  <si>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</si>
  <si>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</si>
  <si>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</si>
  <si>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</si>
  <si>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</si>
  <si>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</si>
  <si>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</si>
  <si>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</si>
  <si>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</si>
  <si>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</si>
  <si>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</si>
  <si>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</si>
  <si>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</si>
  <si>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</si>
  <si>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</si>
  <si>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</si>
  <si>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</si>
  <si>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</si>
  <si>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</si>
  <si>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</si>
  <si>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</si>
  <si>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</si>
  <si>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</si>
  <si>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</si>
  <si>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</si>
  <si>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</si>
  <si>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</si>
  <si>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</si>
  <si>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</si>
  <si>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</si>
  <si>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</si>
  <si>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</si>
  <si>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</si>
  <si>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</si>
  <si>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</si>
  <si>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</si>
  <si>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</si>
  <si>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</si>
  <si>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</si>
  <si>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</si>
  <si>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</si>
  <si>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</si>
  <si>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</si>
  <si>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</si>
  <si>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</si>
  <si>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</si>
  <si>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</si>
  <si>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</si>
  <si>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</si>
  <si>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</si>
  <si>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</si>
  <si>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</si>
  <si>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</si>
  <si>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</si>
  <si>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</si>
  <si>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</si>
  <si>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</si>
  <si>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</si>
  <si>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</si>
  <si>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</si>
  <si>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</si>
  <si>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</si>
  <si>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</si>
  <si>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</si>
  <si>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</si>
  <si>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</si>
  <si>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</si>
  <si>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</si>
  <si>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</si>
  <si>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</si>
  <si>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</si>
  <si>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</si>
  <si>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</si>
  <si>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</si>
  <si>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</si>
  <si>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</si>
  <si>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</si>
  <si>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</si>
  <si>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</si>
  <si>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</si>
  <si>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</si>
  <si>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</si>
  <si>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</si>
  <si>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</si>
  <si>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</si>
  <si>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</si>
  <si>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</si>
  <si>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</si>
  <si>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</si>
  <si>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</si>
  <si>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</si>
  <si>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</si>
  <si>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</si>
  <si>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</si>
  <si>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</si>
  <si>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</si>
  <si>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</si>
  <si>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</si>
  <si>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</si>
  <si>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</si>
  <si>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</si>
  <si>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</si>
  <si>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</si>
  <si>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</si>
  <si>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</si>
  <si>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</si>
  <si>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</si>
  <si>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</si>
  <si>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</si>
  <si>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</si>
  <si>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</si>
  <si>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</si>
  <si>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</si>
  <si>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</si>
  <si>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</si>
  <si>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</si>
  <si>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</si>
  <si>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</si>
  <si>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</si>
  <si>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</si>
  <si>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</si>
  <si>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</si>
  <si>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</si>
  <si>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</si>
  <si>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</si>
  <si>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</si>
  <si>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</si>
  <si>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</si>
  <si>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</si>
  <si>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</si>
  <si>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</si>
  <si>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</si>
  <si>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</si>
  <si>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</si>
  <si>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</si>
  <si>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</si>
  <si>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</si>
  <si>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</si>
  <si>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</si>
  <si>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</si>
  <si>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</si>
  <si>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</si>
  <si>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</si>
  <si>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</si>
  <si>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</si>
  <si>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</si>
  <si>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</si>
  <si>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</si>
  <si>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</si>
  <si>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</si>
  <si>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</si>
  <si>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</si>
  <si>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</si>
  <si>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</si>
  <si>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</si>
  <si>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</si>
  <si>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</si>
  <si>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</si>
  <si>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</si>
  <si>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</si>
  <si>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</si>
  <si>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</si>
  <si>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</si>
  <si>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</si>
  <si>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</si>
  <si>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</si>
  <si>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</si>
  <si>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</si>
  <si>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</si>
  <si>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</si>
  <si>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</si>
  <si>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</si>
  <si>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</si>
  <si>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</si>
  <si>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</si>
  <si>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</si>
  <si>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</si>
  <si>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</si>
  <si>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</si>
  <si>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</si>
  <si>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</si>
  <si>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</si>
  <si>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</si>
  <si>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</si>
  <si>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</si>
  <si>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</si>
  <si>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</si>
  <si>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</si>
  <si>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</si>
  <si>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</si>
  <si>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</si>
  <si>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</si>
  <si>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</si>
  <si>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</si>
  <si>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</si>
  <si>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</si>
  <si>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</si>
  <si>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</si>
  <si>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</si>
  <si>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</si>
  <si>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</si>
  <si>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</si>
  <si>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</si>
  <si>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</si>
  <si>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</si>
  <si>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</si>
  <si>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</si>
  <si>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</si>
  <si>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</si>
  <si>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</si>
  <si>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</si>
  <si>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</si>
  <si>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</si>
  <si>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</si>
  <si>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</si>
  <si>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</si>
  <si>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</si>
  <si>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</si>
  <si>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</si>
  <si>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</si>
  <si>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</si>
  <si>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</si>
  <si>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</si>
  <si>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</si>
  <si>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</si>
  <si>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</si>
  <si>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</si>
  <si>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</si>
  <si>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</si>
  <si>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</si>
  <si>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</si>
  <si>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</si>
  <si>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</si>
  <si>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</si>
  <si>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</si>
  <si>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</si>
  <si>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</si>
  <si>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</si>
  <si>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</si>
  <si>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</si>
  <si>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</si>
  <si>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</si>
  <si>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</si>
  <si>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</si>
  <si>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</si>
  <si>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</si>
  <si>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</si>
  <si>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</si>
  <si>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</si>
  <si>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</si>
  <si>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</si>
  <si>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</si>
  <si>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</si>
  <si>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</si>
  <si>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</si>
  <si>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</si>
  <si>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</si>
  <si>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</si>
  <si>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</si>
  <si>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</si>
  <si>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</si>
  <si>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</si>
  <si>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</si>
  <si>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</si>
  <si>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</si>
  <si>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</si>
  <si>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</si>
  <si>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</si>
  <si>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</si>
  <si>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</si>
  <si>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</si>
  <si>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</si>
  <si>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</si>
  <si>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</si>
  <si>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</si>
  <si>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</si>
  <si>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</si>
  <si>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</si>
  <si>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</si>
  <si>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</si>
  <si>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</si>
  <si>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</si>
  <si>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</si>
  <si>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</si>
  <si>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</si>
  <si>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</si>
  <si>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</si>
  <si>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</si>
  <si>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</si>
  <si>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</si>
  <si>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</si>
  <si>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</si>
  <si>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</si>
  <si>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</si>
  <si>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</si>
  <si>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</si>
  <si>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</si>
  <si>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</si>
  <si>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</si>
  <si>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</si>
  <si>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</si>
  <si>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</si>
  <si>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</si>
  <si>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</si>
  <si>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</si>
  <si>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</si>
  <si>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</si>
  <si>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</si>
  <si>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</si>
  <si>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</si>
  <si>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</si>
  <si>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</si>
  <si>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</si>
  <si>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</si>
  <si>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</si>
  <si>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</si>
  <si>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</si>
  <si>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</si>
  <si>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</si>
  <si>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</si>
  <si>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</si>
  <si>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</si>
  <si>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</si>
  <si>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</si>
  <si>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</si>
  <si>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</si>
  <si>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</si>
  <si>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</si>
  <si>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</si>
  <si>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</si>
  <si>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</si>
  <si>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</si>
  <si>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</si>
  <si>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</si>
  <si>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</si>
  <si>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</si>
  <si>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</si>
  <si>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</si>
  <si>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</si>
  <si>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</si>
  <si>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</si>
  <si>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</si>
  <si>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</si>
  <si>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</si>
  <si>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</si>
  <si>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</si>
  <si>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</si>
  <si>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</si>
  <si>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</si>
  <si>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</si>
  <si>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</si>
  <si>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</si>
  <si>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</si>
  <si>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</si>
  <si>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</si>
  <si>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</si>
  <si>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</si>
  <si>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</si>
  <si>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</si>
  <si>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</si>
  <si>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</si>
  <si>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</si>
  <si>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</si>
  <si>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</si>
  <si>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</si>
  <si>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</si>
  <si>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</si>
  <si>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</si>
  <si>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</si>
  <si>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</si>
  <si>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</si>
  <si>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</si>
  <si>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</si>
  <si>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</si>
  <si>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</si>
  <si>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</si>
  <si>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</si>
  <si>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</si>
  <si>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</si>
  <si>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</si>
  <si>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</si>
  <si>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</si>
  <si>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</si>
  <si>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</si>
  <si>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</si>
  <si>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</si>
  <si>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</si>
  <si>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</si>
  <si>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</si>
  <si>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</si>
  <si>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</si>
  <si>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</si>
  <si>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</si>
  <si>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</si>
  <si>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</si>
  <si>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</si>
  <si>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</si>
  <si>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</si>
  <si>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</si>
  <si>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</si>
  <si>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</si>
  <si>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</si>
  <si>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</si>
  <si>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</si>
  <si>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</si>
  <si>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</si>
  <si>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</si>
  <si>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</si>
  <si>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</si>
  <si>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</si>
  <si>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</si>
  <si>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</si>
  <si>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</si>
  <si>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</si>
  <si>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</si>
  <si>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</si>
  <si>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</si>
  <si>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</si>
  <si>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</si>
  <si>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</si>
  <si>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</si>
  <si>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</si>
  <si>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</si>
  <si>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</si>
  <si>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</si>
  <si>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</si>
  <si>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</si>
  <si>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</si>
  <si>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</si>
  <si>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</si>
  <si>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</si>
  <si>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</si>
  <si>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</si>
  <si>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</si>
  <si>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</si>
  <si>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</si>
  <si>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</si>
  <si>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</si>
  <si>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</si>
  <si>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</si>
  <si>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</si>
  <si>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</si>
  <si>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</si>
  <si>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</si>
  <si>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</si>
  <si>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</si>
  <si>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</si>
  <si>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</si>
  <si>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</si>
  <si>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</si>
  <si>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</si>
  <si>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</si>
  <si>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</si>
  <si>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</si>
  <si>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</si>
  <si>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</si>
  <si>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</si>
  <si>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</si>
  <si>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</si>
  <si>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</si>
  <si>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</si>
  <si>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</si>
  <si>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</si>
  <si>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</si>
  <si>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</si>
  <si>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</si>
  <si>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</si>
  <si>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</si>
  <si>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</si>
  <si>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</si>
  <si>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</si>
  <si>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</si>
  <si>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</si>
  <si>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</si>
  <si>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</si>
  <si>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</si>
  <si>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</si>
  <si>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</si>
  <si>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</si>
  <si>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</si>
  <si>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</si>
  <si>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</si>
  <si>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</si>
  <si>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</si>
  <si>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</si>
  <si>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</si>
  <si>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</si>
  <si>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</si>
  <si>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</si>
  <si>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</si>
  <si>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</si>
  <si>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</si>
  <si>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</si>
  <si>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</si>
  <si>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</si>
  <si>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</si>
  <si>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</si>
  <si>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</si>
  <si>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</si>
  <si>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</si>
  <si>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</si>
  <si>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</si>
  <si>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</si>
  <si>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</si>
  <si>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</si>
  <si>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</si>
  <si>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</si>
  <si>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</si>
  <si>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</si>
  <si>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</si>
  <si>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</si>
  <si>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</si>
  <si>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</si>
  <si>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</si>
  <si>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</si>
  <si>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</si>
  <si>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</si>
  <si>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</si>
  <si>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</si>
  <si>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</si>
  <si>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</si>
  <si>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</si>
  <si>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</si>
  <si>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</si>
  <si>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</si>
  <si>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</si>
  <si>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</si>
  <si>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</si>
  <si>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</si>
  <si>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</si>
  <si>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</si>
  <si>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</si>
  <si>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</si>
  <si>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</si>
  <si>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</si>
  <si>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</si>
  <si>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</si>
  <si>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</si>
  <si>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</si>
  <si>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</si>
  <si>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</si>
  <si>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</si>
  <si>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</si>
  <si>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</si>
  <si>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</si>
  <si>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</si>
  <si>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</si>
  <si>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</si>
  <si>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</si>
  <si>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</si>
  <si>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</si>
  <si>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</si>
  <si>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</si>
  <si>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</si>
  <si>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</si>
  <si>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</si>
  <si>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</si>
  <si>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</si>
  <si>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</si>
  <si>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</si>
  <si>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</si>
  <si>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</si>
  <si>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</si>
  <si>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</si>
  <si>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</si>
  <si>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</si>
  <si>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</si>
  <si>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</si>
  <si>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</si>
  <si>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</si>
  <si>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</si>
  <si>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</si>
  <si>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</si>
  <si>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</si>
  <si>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</si>
  <si>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</si>
  <si>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</si>
  <si>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</si>
  <si>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</si>
  <si>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</si>
  <si>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</si>
  <si>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</si>
  <si>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</si>
  <si>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</si>
  <si>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</si>
  <si>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</si>
  <si>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</si>
  <si>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</si>
  <si>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</si>
  <si>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</si>
  <si>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</si>
  <si>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</si>
  <si>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</si>
  <si>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</si>
  <si>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</si>
  <si>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</si>
  <si>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</si>
  <si>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</si>
  <si>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</si>
  <si>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</si>
  <si>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</si>
  <si>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</si>
  <si>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</si>
  <si>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</si>
  <si>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</si>
  <si>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</si>
  <si>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</si>
  <si>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</si>
  <si>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</si>
  <si>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</si>
  <si>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</si>
  <si>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</si>
  <si>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</si>
  <si>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</si>
  <si>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</si>
  <si>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</si>
  <si>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</si>
  <si>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</si>
  <si>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</si>
  <si>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</si>
  <si>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</si>
  <si>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</si>
  <si>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</si>
  <si>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</si>
  <si>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</si>
  <si>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</si>
  <si>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</si>
  <si>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</si>
  <si>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</si>
  <si>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</si>
  <si>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</si>
  <si>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</si>
  <si>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</si>
  <si>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</si>
  <si>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</si>
  <si>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</si>
  <si>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</si>
  <si>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</si>
  <si>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</si>
  <si>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</si>
  <si>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</si>
  <si>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</si>
  <si>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</si>
  <si>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</si>
  <si>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</si>
  <si>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</si>
  <si>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</si>
  <si>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</si>
  <si>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</si>
  <si>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</si>
  <si>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</si>
  <si>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</si>
  <si>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</si>
  <si>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</si>
  <si>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</si>
  <si>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</si>
  <si>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</si>
  <si>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</si>
  <si>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</si>
  <si>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</si>
  <si>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</si>
  <si>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</si>
  <si>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</si>
  <si>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</si>
  <si>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</si>
  <si>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</si>
  <si>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</si>
  <si>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</si>
  <si>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</si>
  <si>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</si>
  <si>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</si>
  <si>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</si>
  <si>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</si>
  <si>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</si>
  <si>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</si>
  <si>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</si>
  <si>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</si>
  <si>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</si>
  <si>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</si>
  <si>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</si>
  <si>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</si>
  <si>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</si>
  <si>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</si>
  <si>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</si>
  <si>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</si>
  <si>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</si>
  <si>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</si>
  <si>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</si>
  <si>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</si>
  <si>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</si>
  <si>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</si>
  <si>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</si>
  <si>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</si>
  <si>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</si>
  <si>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</si>
  <si>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</si>
  <si>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</si>
  <si>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</si>
  <si>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</si>
  <si>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</si>
  <si>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</si>
  <si>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</si>
  <si>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</si>
  <si>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</si>
  <si>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</si>
  <si>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</si>
  <si>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</si>
  <si>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</si>
  <si>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</si>
  <si>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</si>
  <si>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</si>
  <si>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</si>
  <si>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</si>
  <si>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</si>
  <si>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</si>
  <si>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</si>
  <si>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</si>
  <si>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</si>
  <si>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</si>
  <si>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</si>
  <si>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</si>
  <si>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</si>
  <si>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</si>
  <si>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</si>
  <si>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</si>
  <si>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</si>
  <si>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</si>
  <si>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</si>
  <si>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</si>
  <si>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</si>
  <si>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</si>
  <si>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</si>
  <si>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</si>
  <si>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</si>
  <si>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</si>
  <si>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</si>
  <si>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</si>
  <si>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</si>
  <si>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</si>
  <si>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</si>
  <si>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</si>
  <si>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</si>
  <si>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</si>
  <si>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</si>
  <si>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</si>
  <si>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</si>
  <si>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</si>
  <si>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</si>
  <si>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</si>
  <si>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</si>
  <si>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</si>
  <si>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</si>
  <si>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</si>
  <si>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</si>
  <si>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</si>
  <si>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</si>
  <si>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</si>
  <si>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</si>
  <si>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</si>
  <si>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</si>
  <si>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</si>
  <si>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</si>
  <si>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</si>
  <si>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</si>
  <si>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</si>
  <si>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</si>
  <si>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</si>
  <si>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</si>
  <si>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</si>
  <si>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</si>
  <si>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</si>
  <si>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</si>
  <si>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</si>
  <si>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</si>
  <si>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</si>
  <si>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</si>
  <si>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</si>
  <si>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</si>
  <si>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</si>
  <si>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</si>
  <si>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</si>
  <si>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</si>
  <si>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</si>
  <si>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</si>
  <si>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</si>
  <si>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</si>
  <si>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</si>
  <si>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</si>
  <si>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</si>
  <si>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</si>
  <si>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</si>
  <si>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</si>
  <si>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</si>
  <si>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</si>
  <si>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</si>
  <si>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</si>
  <si>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</si>
  <si>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</si>
  <si>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</si>
  <si>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</si>
  <si>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</si>
  <si>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</si>
  <si>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</si>
  <si>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</si>
  <si>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</si>
  <si>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</si>
  <si>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</si>
  <si>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</si>
  <si>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</si>
  <si>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</si>
  <si>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</si>
  <si>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</si>
  <si>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</si>
  <si>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</si>
  <si>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</si>
  <si>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</si>
  <si>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</si>
  <si>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</si>
  <si>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</si>
  <si>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</si>
  <si>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</si>
  <si>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</si>
  <si>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</si>
  <si>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</si>
  <si>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</si>
  <si>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</si>
  <si>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</si>
  <si>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</si>
  <si>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</si>
  <si>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</si>
  <si>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</si>
  <si>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</si>
  <si>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</si>
  <si>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</si>
  <si>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</si>
  <si>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</si>
  <si>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</si>
  <si>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</si>
  <si>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</si>
  <si>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</si>
  <si>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</si>
  <si>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</si>
  <si>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</si>
  <si>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</si>
  <si>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</si>
  <si>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</si>
  <si>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</si>
  <si>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</si>
  <si>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</si>
  <si>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</si>
  <si>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</si>
  <si>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</si>
  <si>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</si>
  <si>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</si>
  <si>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</si>
  <si>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</si>
  <si>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</si>
  <si>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</si>
  <si>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</si>
  <si>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</si>
  <si>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</si>
  <si>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</si>
  <si>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</si>
  <si>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</si>
  <si>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</si>
  <si>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</si>
  <si>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</si>
  <si>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</si>
  <si>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</si>
  <si>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</si>
  <si>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</si>
  <si>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</si>
  <si>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</si>
  <si>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</si>
  <si>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</si>
  <si>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</si>
  <si>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</si>
  <si>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</si>
  <si>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</si>
  <si>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</si>
  <si>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</si>
  <si>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</si>
  <si>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</si>
  <si>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</si>
  <si>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</si>
  <si>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</si>
  <si>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</si>
  <si>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</si>
  <si>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</si>
  <si>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</si>
  <si>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</si>
  <si>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</si>
  <si>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</si>
  <si>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</si>
  <si>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</si>
  <si>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</si>
  <si>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</si>
  <si>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</si>
  <si>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</si>
  <si>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</si>
  <si>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</si>
  <si>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</si>
  <si>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</si>
  <si>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</si>
  <si>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</si>
  <si>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</si>
  <si>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</si>
  <si>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</si>
  <si>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</si>
  <si>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</si>
  <si>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</si>
  <si>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</si>
  <si>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</si>
  <si>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</si>
  <si>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</si>
  <si>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</si>
  <si>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</si>
  <si>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</si>
  <si>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</si>
  <si>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</si>
  <si>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</si>
  <si>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</si>
  <si>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</si>
  <si>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</si>
  <si>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</si>
  <si>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</si>
  <si>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</si>
  <si>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</si>
  <si>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</si>
  <si>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</si>
  <si>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</si>
  <si>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</si>
  <si>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</si>
  <si>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</si>
  <si>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</si>
  <si>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</si>
  <si>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</si>
  <si>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</si>
  <si>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</si>
  <si>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</si>
  <si>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</si>
  <si>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</si>
  <si>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</si>
  <si>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</si>
  <si>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</si>
  <si>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</si>
  <si>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</si>
  <si>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</si>
  <si>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</si>
  <si>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</si>
  <si>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</si>
  <si>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</si>
  <si>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</si>
  <si>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</si>
  <si>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</si>
  <si>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</si>
  <si>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</si>
  <si>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</si>
  <si>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</si>
  <si>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</si>
  <si>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</si>
  <si>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</si>
  <si>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</si>
  <si>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</si>
  <si>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</si>
  <si>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</si>
  <si>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</si>
  <si>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</si>
  <si>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</si>
  <si>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</si>
  <si>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</si>
  <si>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</si>
  <si>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</si>
  <si>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</si>
  <si>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</si>
  <si>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</si>
  <si>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</si>
  <si>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</si>
  <si>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</si>
  <si>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</si>
  <si>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</si>
  <si>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</si>
  <si>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</si>
  <si>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</si>
  <si>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</si>
  <si>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</si>
  <si>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</si>
  <si>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</si>
  <si>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</si>
  <si>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</si>
  <si>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</si>
  <si>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</si>
  <si>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</si>
  <si>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</si>
  <si>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</si>
  <si>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</si>
  <si>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</si>
  <si>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</si>
  <si>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</si>
  <si>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</si>
  <si>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</si>
  <si>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</si>
  <si>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</si>
  <si>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</si>
  <si>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</si>
  <si>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</si>
  <si>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</si>
  <si>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</si>
  <si>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</si>
  <si>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</si>
  <si>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</si>
  <si>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</si>
  <si>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</si>
  <si>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</si>
  <si>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</si>
  <si>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</si>
  <si>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</si>
  <si>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</si>
  <si>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</si>
  <si>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</si>
  <si>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</si>
  <si>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</si>
  <si>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</si>
  <si>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</si>
  <si>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</si>
  <si>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</si>
  <si>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</si>
  <si>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</si>
  <si>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</si>
  <si>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</si>
  <si>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</si>
  <si>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</si>
  <si>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</si>
  <si>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</si>
  <si>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</si>
  <si>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</si>
  <si>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</si>
  <si>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</si>
  <si>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</si>
  <si>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</si>
  <si>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</si>
  <si>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</si>
  <si>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</si>
  <si>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</si>
  <si>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</si>
  <si>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</si>
  <si>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</si>
  <si>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</si>
  <si>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</si>
  <si>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</si>
  <si>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</si>
  <si>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</si>
  <si>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</si>
  <si>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</si>
  <si>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</si>
  <si>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</si>
  <si>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</si>
  <si>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</si>
  <si>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</si>
  <si>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</si>
  <si>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</si>
  <si>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</si>
  <si>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</si>
  <si>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</si>
  <si>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</si>
  <si>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</si>
  <si>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</si>
  <si>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</si>
  <si>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</si>
  <si>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</si>
  <si>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</si>
  <si>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</si>
  <si>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</si>
  <si>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</si>
  <si>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</si>
  <si>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</si>
  <si>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</si>
  <si>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</si>
  <si>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</si>
  <si>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</si>
  <si>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</si>
  <si>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</si>
  <si>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</si>
  <si>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</si>
  <si>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</si>
  <si>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</si>
  <si>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</si>
  <si>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</si>
  <si>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</si>
  <si>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</si>
  <si>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</si>
  <si>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</si>
  <si>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</si>
  <si>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</si>
  <si>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</si>
  <si>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</si>
  <si>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</si>
  <si>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</si>
  <si>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</si>
  <si>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</si>
  <si>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</si>
  <si>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</si>
  <si>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</si>
  <si>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</si>
  <si>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</si>
  <si>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</si>
  <si>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</si>
  <si>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</si>
  <si>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</si>
  <si>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</si>
  <si>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</si>
  <si>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</si>
  <si>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</si>
  <si>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</si>
  <si>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</si>
  <si>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</si>
  <si>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</si>
  <si>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</si>
  <si>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</si>
  <si>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</si>
  <si>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</si>
  <si>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</si>
  <si>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</si>
  <si>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</si>
  <si>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</si>
  <si>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</si>
  <si>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</si>
  <si>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</si>
  <si>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</si>
  <si>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</si>
  <si>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</si>
  <si>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</si>
  <si>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</si>
  <si>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</si>
  <si>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</si>
  <si>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</si>
  <si>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</si>
  <si>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</si>
  <si>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</si>
  <si>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</si>
  <si>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</si>
  <si>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</si>
  <si>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</si>
  <si>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</si>
  <si>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</si>
  <si>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</si>
  <si>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</si>
  <si>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</si>
  <si>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</si>
  <si>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</si>
  <si>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</si>
  <si>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</si>
  <si>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</si>
  <si>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</si>
  <si>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</si>
  <si>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</si>
  <si>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</si>
  <si>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</si>
  <si>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</si>
  <si>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</si>
  <si>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</si>
  <si>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</si>
  <si>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</si>
  <si>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</si>
  <si>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</si>
  <si>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</si>
  <si>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</si>
  <si>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</si>
  <si>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</si>
  <si>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</si>
  <si>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</si>
  <si>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</si>
  <si>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</si>
  <si>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</si>
  <si>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</si>
  <si>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</si>
  <si>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</si>
  <si>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</si>
  <si>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</si>
  <si>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</si>
  <si>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</si>
  <si>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</si>
  <si>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</si>
  <si>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</si>
  <si>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</si>
  <si>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</si>
  <si>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</si>
  <si>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</si>
  <si>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</si>
  <si>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</si>
  <si>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</si>
  <si>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</si>
  <si>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</si>
  <si>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</si>
  <si>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</si>
  <si>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</si>
  <si>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</si>
  <si>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</si>
  <si>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</si>
  <si>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</si>
  <si>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</si>
  <si>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</si>
  <si>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</si>
  <si>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</si>
  <si>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</si>
  <si>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</si>
  <si>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</si>
  <si>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</si>
  <si>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</si>
  <si>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</si>
  <si>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</si>
  <si>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</si>
  <si>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</si>
  <si>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</si>
  <si>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</si>
  <si>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</si>
  <si>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</si>
  <si>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</si>
  <si>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</si>
  <si>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</si>
  <si>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</si>
  <si>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</si>
  <si>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</si>
  <si>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</si>
  <si>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</si>
  <si>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</si>
  <si>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</si>
  <si>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</si>
  <si>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</si>
  <si>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</si>
  <si>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</si>
  <si>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</si>
  <si>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</si>
  <si>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</si>
  <si>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</si>
  <si>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</si>
  <si>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</si>
  <si>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</si>
  <si>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</si>
  <si>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</si>
  <si>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</si>
  <si>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</si>
  <si>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</si>
  <si>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</si>
  <si>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</si>
  <si>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</si>
  <si>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</si>
  <si>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</si>
  <si>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</si>
  <si>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</si>
  <si>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</si>
  <si>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</si>
  <si>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</si>
  <si>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</si>
  <si>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</si>
  <si>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</si>
  <si>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</si>
  <si>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</si>
  <si>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</si>
  <si>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</si>
  <si>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</si>
  <si>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</si>
  <si>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</si>
  <si>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</si>
  <si>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</si>
  <si>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</si>
  <si>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</si>
  <si>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</si>
  <si>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</si>
  <si>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</si>
  <si>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</si>
  <si>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</si>
  <si>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</si>
  <si>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</si>
  <si>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</si>
  <si>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</si>
  <si>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</si>
  <si>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</si>
  <si>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</si>
  <si>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</si>
  <si>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</si>
  <si>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</si>
  <si>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</si>
  <si>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</si>
  <si>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</si>
  <si>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</si>
  <si>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</si>
  <si>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</si>
  <si>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</si>
  <si>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</si>
  <si>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</si>
  <si>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</si>
  <si>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</si>
  <si>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</si>
  <si>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</si>
  <si>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</si>
  <si>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</si>
  <si>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</si>
  <si>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</si>
  <si>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</si>
  <si>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</si>
  <si>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</si>
  <si>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</si>
  <si>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</si>
  <si>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</si>
  <si>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</si>
  <si>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</si>
  <si>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</si>
  <si>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</si>
  <si>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</si>
  <si>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</si>
  <si>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</si>
  <si>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</si>
  <si>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</si>
  <si>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</si>
  <si>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</si>
  <si>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</si>
  <si>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</si>
  <si>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</si>
  <si>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</si>
  <si>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</si>
  <si>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</si>
  <si>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</si>
  <si>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</si>
  <si>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</si>
  <si>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</si>
  <si>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</si>
  <si>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</si>
  <si>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</si>
  <si>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</si>
  <si>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</si>
  <si>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</si>
  <si>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</si>
  <si>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</si>
  <si>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</si>
  <si>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</si>
  <si>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</si>
  <si>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</si>
  <si>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</si>
  <si>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</si>
  <si>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</si>
  <si>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</si>
  <si>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</si>
  <si>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</si>
  <si>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</si>
  <si>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</si>
  <si>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</si>
  <si>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</si>
  <si>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</si>
  <si>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</si>
  <si>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</si>
  <si>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</si>
  <si>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</si>
  <si>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</si>
  <si>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</si>
  <si>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</si>
  <si>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</si>
  <si>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</si>
  <si>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</si>
  <si>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</si>
  <si>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</si>
  <si>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</si>
  <si>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</si>
  <si>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</si>
  <si>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</si>
  <si>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</si>
  <si>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</si>
  <si>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</si>
  <si>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</si>
  <si>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</si>
  <si>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</si>
  <si>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</si>
  <si>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</si>
  <si>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</si>
  <si>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</si>
  <si>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</si>
  <si>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</si>
  <si>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</si>
  <si>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</si>
  <si>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</si>
  <si>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</si>
  <si>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</si>
  <si>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</si>
  <si>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</si>
  <si>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</si>
  <si>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</si>
  <si>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</si>
  <si>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</si>
  <si>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</si>
  <si>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</si>
  <si>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</si>
  <si>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</si>
  <si>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</si>
  <si>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</si>
  <si>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</si>
  <si>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</si>
  <si>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</si>
  <si>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</si>
  <si>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</si>
  <si>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</si>
  <si>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</si>
  <si>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</si>
  <si>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</si>
  <si>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</si>
  <si>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</si>
  <si>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</si>
  <si>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</si>
  <si>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</si>
  <si>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</si>
  <si>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</si>
  <si>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</si>
  <si>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</si>
  <si>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</si>
  <si>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</si>
  <si>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</si>
  <si>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</si>
  <si>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</si>
  <si>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</si>
  <si>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</si>
  <si>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</si>
  <si>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</si>
  <si>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</si>
  <si>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</si>
  <si>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</si>
  <si>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</si>
  <si>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</si>
  <si>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</si>
  <si>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</si>
  <si>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</si>
  <si>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</si>
  <si>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</si>
  <si>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</si>
  <si>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</si>
  <si>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</si>
  <si>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</si>
  <si>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</si>
  <si>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</si>
  <si>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</si>
  <si>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</si>
  <si>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</si>
  <si>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</si>
  <si>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</si>
  <si>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</si>
  <si>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</si>
  <si>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</si>
  <si>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</si>
  <si>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</si>
  <si>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</si>
  <si>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</si>
  <si>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</si>
  <si>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</si>
  <si>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</si>
  <si>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</si>
  <si>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</si>
  <si>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</si>
  <si>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</si>
  <si>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</si>
  <si>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</si>
  <si>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</si>
  <si>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</si>
  <si>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</si>
  <si>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</si>
  <si>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</si>
  <si>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</si>
  <si>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</si>
  <si>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</si>
  <si>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</si>
  <si>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</si>
  <si>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</si>
  <si>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</si>
  <si>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</si>
  <si>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</si>
  <si>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</si>
  <si>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</si>
  <si>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</si>
  <si>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</si>
  <si>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</si>
  <si>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</si>
  <si>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</si>
  <si>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</si>
  <si>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</si>
  <si>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</si>
  <si>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</si>
  <si>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</si>
  <si>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</si>
  <si>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</si>
  <si>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</si>
  <si>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</si>
  <si>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</si>
  <si>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</si>
  <si>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</si>
  <si>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</si>
  <si>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</si>
  <si>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</si>
  <si>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</si>
  <si>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</si>
  <si>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</si>
  <si>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</si>
  <si>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</si>
  <si>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</si>
  <si>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</si>
  <si>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</si>
  <si>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</si>
  <si>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</si>
  <si>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</si>
  <si>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</si>
  <si>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</si>
  <si>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</si>
  <si>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</si>
  <si>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</si>
  <si>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</si>
  <si>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</si>
  <si>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</si>
  <si>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</si>
  <si>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</si>
  <si>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</si>
  <si>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</si>
  <si>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</si>
  <si>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</si>
  <si>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</si>
  <si>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</si>
  <si>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</si>
  <si>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</si>
  <si>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</si>
  <si>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</si>
  <si>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</si>
  <si>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</si>
  <si>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</si>
  <si>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</si>
  <si>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</si>
  <si>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</si>
  <si>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</si>
  <si>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</si>
  <si>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</si>
  <si>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</si>
  <si>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</si>
  <si>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</si>
  <si>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</si>
  <si>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</si>
  <si>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</si>
  <si>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</si>
  <si>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</si>
  <si>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</si>
  <si>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</si>
  <si>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</si>
  <si>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</si>
  <si>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</si>
  <si>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</si>
  <si>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</si>
  <si>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</si>
  <si>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</si>
  <si>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</si>
  <si>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</si>
  <si>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</si>
  <si>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</si>
  <si>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</si>
  <si>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</si>
  <si>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</si>
  <si>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</si>
  <si>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</si>
  <si>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</si>
  <si>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</si>
  <si>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</si>
  <si>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</si>
  <si>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</si>
  <si>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</si>
  <si>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</si>
  <si>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</si>
  <si>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</si>
  <si>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</si>
  <si>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</si>
  <si>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</si>
  <si>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</si>
  <si>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</si>
  <si>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</si>
  <si>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</si>
  <si>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</si>
  <si>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</si>
  <si>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</si>
  <si>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</si>
  <si>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</si>
  <si>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</si>
  <si>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</si>
  <si>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</si>
  <si>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</si>
  <si>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</si>
  <si>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</si>
  <si>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</si>
  <si>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</si>
  <si>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</si>
  <si>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</si>
  <si>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</si>
  <si>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</si>
  <si>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</si>
  <si>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</si>
  <si>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</si>
  <si>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</si>
  <si>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</si>
  <si>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</si>
  <si>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</si>
  <si>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</si>
  <si>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</si>
  <si>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</si>
  <si>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</si>
  <si>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</si>
  <si>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</si>
  <si>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</si>
  <si>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</si>
  <si>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</si>
  <si>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</si>
  <si>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</si>
  <si>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</si>
  <si>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</si>
  <si>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</si>
  <si>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</si>
  <si>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</si>
  <si>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</si>
  <si>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</si>
  <si>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</si>
  <si>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</si>
  <si>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</si>
  <si>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</si>
  <si>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</si>
  <si>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</si>
  <si>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</si>
  <si>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</si>
  <si>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</si>
  <si>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</si>
  <si>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</si>
  <si>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</si>
  <si>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</si>
  <si>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</si>
  <si>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</si>
  <si>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</si>
  <si>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</si>
  <si>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</si>
  <si>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</si>
  <si>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</si>
  <si>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</si>
  <si>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</si>
  <si>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</si>
  <si>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</si>
  <si>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</si>
  <si>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</si>
  <si>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</si>
  <si>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</si>
  <si>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</si>
  <si>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</si>
  <si>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</si>
  <si>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</si>
  <si>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</si>
  <si>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</si>
  <si>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</si>
  <si>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</si>
  <si>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</si>
  <si>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</si>
  <si>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</si>
  <si>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</si>
  <si>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</si>
  <si>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</si>
  <si>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</si>
  <si>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</si>
  <si>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</si>
  <si>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</si>
  <si>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</si>
  <si>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</si>
  <si>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</si>
  <si>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</si>
  <si>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</si>
  <si>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</si>
  <si>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</si>
  <si>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</si>
  <si>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</si>
  <si>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</si>
  <si>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</si>
  <si>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</si>
  <si>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</si>
  <si>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</si>
  <si>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</si>
  <si>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</si>
  <si>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</si>
  <si>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</si>
  <si>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</si>
  <si>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</si>
  <si>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</si>
  <si>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</si>
  <si>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</si>
  <si>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</si>
  <si>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</si>
  <si>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</si>
  <si>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</si>
  <si>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</si>
  <si>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</si>
  <si>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</si>
  <si>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</si>
  <si>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</si>
  <si>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</si>
  <si>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</si>
  <si>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</si>
  <si>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</si>
  <si>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</si>
  <si>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</si>
  <si>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</si>
  <si>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</si>
  <si>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</si>
  <si>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</si>
  <si>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</si>
  <si>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</si>
  <si>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</si>
  <si>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</si>
  <si>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</si>
  <si>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</si>
  <si>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</si>
  <si>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</si>
  <si>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</si>
  <si>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</si>
  <si>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</si>
  <si>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</si>
  <si>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</si>
  <si>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</si>
  <si>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</si>
  <si>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</si>
  <si>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</si>
  <si>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</si>
  <si>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</si>
  <si>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</si>
  <si>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</si>
  <si>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</si>
  <si>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</si>
  <si>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</si>
  <si>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</si>
  <si>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</si>
  <si>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</si>
  <si>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</si>
  <si>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</si>
  <si>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</si>
  <si>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</si>
  <si>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</si>
  <si>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</si>
  <si>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</si>
  <si>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</si>
  <si>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</si>
  <si>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</si>
  <si>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</si>
  <si>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</si>
  <si>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</si>
  <si>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</si>
  <si>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</si>
  <si>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</si>
  <si>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</si>
  <si>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</si>
  <si>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</si>
  <si>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</si>
  <si>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</si>
  <si>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</si>
  <si>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</si>
  <si>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</si>
  <si>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</si>
  <si>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</si>
  <si>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</si>
  <si>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</si>
  <si>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</si>
  <si>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</si>
  <si>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</si>
  <si>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</si>
  <si>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</si>
  <si>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</si>
  <si>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</si>
  <si>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</si>
  <si>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</si>
  <si>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</si>
  <si>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</si>
  <si>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</si>
  <si>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</si>
  <si>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</si>
  <si>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</si>
  <si>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</si>
  <si>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</si>
  <si>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</si>
  <si>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</si>
  <si>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</si>
  <si>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</si>
  <si>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</si>
  <si>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</si>
  <si>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</si>
  <si>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</si>
  <si>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</si>
  <si>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</si>
  <si>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</si>
  <si>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</si>
  <si>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</si>
  <si>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</si>
  <si>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</si>
  <si>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</si>
  <si>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</si>
  <si>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</si>
  <si>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</si>
  <si>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</si>
  <si>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</si>
  <si>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</si>
  <si>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</si>
  <si>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</si>
  <si>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</si>
  <si>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</si>
  <si>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</si>
  <si>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</si>
  <si>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</si>
  <si>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</si>
  <si>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</si>
  <si>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</si>
  <si>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</si>
  <si>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</si>
  <si>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</si>
  <si>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</si>
  <si>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</si>
  <si>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</si>
  <si>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</si>
  <si>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</si>
  <si>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</si>
  <si>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</si>
  <si>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</si>
  <si>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</si>
  <si>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</si>
  <si>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</si>
  <si>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</si>
  <si>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</si>
  <si>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</si>
  <si>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</si>
  <si>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</si>
  <si>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</si>
  <si>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</si>
  <si>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</si>
  <si>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</si>
  <si>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</si>
  <si>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</si>
  <si>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</si>
  <si>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</si>
  <si>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</si>
  <si>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</si>
  <si>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</si>
  <si>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</si>
  <si>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</si>
  <si>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</si>
  <si>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</si>
  <si>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</si>
  <si>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</si>
  <si>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</si>
  <si>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</si>
  <si>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</si>
  <si>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</si>
  <si>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</si>
  <si>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</si>
  <si>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</si>
  <si>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</si>
  <si>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</si>
  <si>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</si>
  <si>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</si>
  <si>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</si>
  <si>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</si>
  <si>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</si>
  <si>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</si>
  <si>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</si>
  <si>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</si>
  <si>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</si>
  <si>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</si>
  <si>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</si>
  <si>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</si>
  <si>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</si>
  <si>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</si>
  <si>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</si>
  <si>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</si>
  <si>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</si>
  <si>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</si>
  <si>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</si>
  <si>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</si>
  <si>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</si>
  <si>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</si>
  <si>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</si>
  <si>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</si>
  <si>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</si>
  <si>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</si>
  <si>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</si>
  <si>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</si>
  <si>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</si>
  <si>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</si>
  <si>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</si>
  <si>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</si>
  <si>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</si>
  <si>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</si>
  <si>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</si>
  <si>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</si>
  <si>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</si>
  <si>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</si>
  <si>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</si>
  <si>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</si>
  <si>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</si>
  <si>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</si>
  <si>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</si>
  <si>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</si>
  <si>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</si>
  <si>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</si>
  <si>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</si>
  <si>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</si>
  <si>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</si>
  <si>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</si>
  <si>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</si>
  <si>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</si>
  <si>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</si>
  <si>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</si>
  <si>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</si>
  <si>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</si>
  <si>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</si>
  <si>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</si>
  <si>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</si>
  <si>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</si>
  <si>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</si>
  <si>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</si>
  <si>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</si>
  <si>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</si>
  <si>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</si>
  <si>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</si>
  <si>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</si>
  <si>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</si>
  <si>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</si>
  <si>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</si>
  <si>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</si>
  <si>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</si>
  <si>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</si>
  <si>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</si>
  <si>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</si>
  <si>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</si>
  <si>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</si>
  <si>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</si>
  <si>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</si>
  <si>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</si>
  <si>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</si>
  <si>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</si>
  <si>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</si>
  <si>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</si>
  <si>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</si>
  <si>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</si>
  <si>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</si>
  <si>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</si>
  <si>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</si>
  <si>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</si>
  <si>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</si>
  <si>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</si>
  <si>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</si>
  <si>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</si>
  <si>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</si>
  <si>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</si>
  <si>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</si>
  <si>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</si>
  <si>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</si>
  <si>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</si>
  <si>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</si>
  <si>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</si>
  <si>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</si>
  <si>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</si>
  <si>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</si>
  <si>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</si>
  <si>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</si>
  <si>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</si>
  <si>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</si>
  <si>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</si>
  <si>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</si>
  <si>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</si>
  <si>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</si>
  <si>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</si>
  <si>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</si>
  <si>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</si>
  <si>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</si>
  <si>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</si>
  <si>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</si>
  <si>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</si>
  <si>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</si>
  <si>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</si>
  <si>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</si>
  <si>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</si>
  <si>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</si>
  <si>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</si>
  <si>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</si>
  <si>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</si>
  <si>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</si>
  <si>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</si>
  <si>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</si>
  <si>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</si>
  <si>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</si>
  <si>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</si>
  <si>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</si>
  <si>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</si>
  <si>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</si>
  <si>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</si>
  <si>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</si>
  <si>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</si>
  <si>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</si>
  <si>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</si>
  <si>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</si>
  <si>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</si>
  <si>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</si>
  <si>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</si>
  <si>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</si>
  <si>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</si>
  <si>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</si>
  <si>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</si>
  <si>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</si>
  <si>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</si>
  <si>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</si>
  <si>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</si>
  <si>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</si>
  <si>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</si>
  <si>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</si>
  <si>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</si>
  <si>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</si>
  <si>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</si>
  <si>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</si>
  <si>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</si>
  <si>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</si>
  <si>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</si>
  <si>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</si>
  <si>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</si>
  <si>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</si>
  <si>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</si>
  <si>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</si>
  <si>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</si>
  <si>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</si>
  <si>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</si>
  <si>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</si>
  <si>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</si>
  <si>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</si>
  <si>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</si>
  <si>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</si>
  <si>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</si>
  <si>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</si>
  <si>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</si>
  <si>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</si>
  <si>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</si>
  <si>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</si>
  <si>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</si>
  <si>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</si>
  <si>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</si>
  <si>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</si>
  <si>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</si>
  <si>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</si>
  <si>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</si>
  <si>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</si>
  <si>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</si>
  <si>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</si>
  <si>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</si>
  <si>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</si>
  <si>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</si>
  <si>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</si>
  <si>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</si>
  <si>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</si>
  <si>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</si>
  <si>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</si>
  <si>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</si>
  <si>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</si>
  <si>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</si>
  <si>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</si>
  <si>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</si>
  <si>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</si>
  <si>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</si>
  <si>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</si>
  <si>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</si>
  <si>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</si>
  <si>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</si>
  <si>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</si>
  <si>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</si>
  <si>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</si>
  <si>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</si>
  <si>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</si>
  <si>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</si>
  <si>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</si>
  <si>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</si>
  <si>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</si>
  <si>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</si>
  <si>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</si>
  <si>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</si>
  <si>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</si>
  <si>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</si>
  <si>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</si>
  <si>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</si>
  <si>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</si>
  <si>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</si>
  <si>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</si>
  <si>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</si>
  <si>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</si>
  <si>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</si>
  <si>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</si>
  <si>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</si>
  <si>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</si>
  <si>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</si>
  <si>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</si>
  <si>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</si>
  <si>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</si>
  <si>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</si>
  <si>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</si>
  <si>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</si>
  <si>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</si>
  <si>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</si>
  <si>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</si>
  <si>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</si>
  <si>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</si>
  <si>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</si>
  <si>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</si>
  <si>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</si>
  <si>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</si>
  <si>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</si>
  <si>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</si>
  <si>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</si>
  <si>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</si>
  <si>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</si>
  <si>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</si>
  <si>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</si>
  <si>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</si>
  <si>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</si>
  <si>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</si>
  <si>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</si>
  <si>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</si>
  <si>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</si>
  <si>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</si>
  <si>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</si>
  <si>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</si>
  <si>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</si>
  <si>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</si>
  <si>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</si>
  <si>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</si>
  <si>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</si>
  <si>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</si>
  <si>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</si>
  <si>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</si>
  <si>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</si>
  <si>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</si>
  <si>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</si>
  <si>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</si>
  <si>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</si>
  <si>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</si>
  <si>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</si>
  <si>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</si>
  <si>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</si>
  <si>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</si>
  <si>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</si>
  <si>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</si>
  <si>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</si>
  <si>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</si>
  <si>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</si>
  <si>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</si>
  <si>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</si>
  <si>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</si>
  <si>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</si>
  <si>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</si>
  <si>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</si>
  <si>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</si>
  <si>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</si>
  <si>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</si>
  <si>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</si>
  <si>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</si>
  <si>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</si>
  <si>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</si>
  <si>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</si>
  <si>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</si>
  <si>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</si>
  <si>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</si>
  <si>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</si>
  <si>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</si>
  <si>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</si>
  <si>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</si>
  <si>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</si>
  <si>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</si>
  <si>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</si>
  <si>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</si>
  <si>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</si>
  <si>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</si>
  <si>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</si>
  <si>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</si>
  <si>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</si>
  <si>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</si>
  <si>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</si>
  <si>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</si>
  <si>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</si>
  <si>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</si>
  <si>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</si>
  <si>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</si>
  <si>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</si>
  <si>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</si>
  <si>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</si>
  <si>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</si>
  <si>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</si>
  <si>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</si>
  <si>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</si>
  <si>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</si>
  <si>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</si>
  <si>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</si>
  <si>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</si>
  <si>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</si>
  <si>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</si>
  <si>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</si>
  <si>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</si>
  <si>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</si>
  <si>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</si>
  <si>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</si>
  <si>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</si>
  <si>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</si>
  <si>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</si>
  <si>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</si>
  <si>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</si>
  <si>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</si>
  <si>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</si>
  <si>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</si>
  <si>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</si>
  <si>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</si>
  <si>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</si>
  <si>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</si>
  <si>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</si>
  <si>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</si>
  <si>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</si>
  <si>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</si>
  <si>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</si>
  <si>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</si>
  <si>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</si>
  <si>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</si>
  <si>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</si>
  <si>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</si>
  <si>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</si>
  <si>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</si>
  <si>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</si>
  <si>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</si>
  <si>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</si>
  <si>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</si>
  <si>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</si>
  <si>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</si>
  <si>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</si>
  <si>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</si>
  <si>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</si>
  <si>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</si>
  <si>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</si>
  <si>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</si>
  <si>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</si>
  <si>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</si>
  <si>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</si>
  <si>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</si>
  <si>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</si>
  <si>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</si>
  <si>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</si>
  <si>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</si>
  <si>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</si>
  <si>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</si>
  <si>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</si>
  <si>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</si>
  <si>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</si>
  <si>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</si>
  <si>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</si>
  <si>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</si>
  <si>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</si>
  <si>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</si>
  <si>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</si>
  <si>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</si>
  <si>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</si>
  <si>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</si>
  <si>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</si>
  <si>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</si>
  <si>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</si>
  <si>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</si>
  <si>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</si>
  <si>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</si>
  <si>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</si>
  <si>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</si>
  <si>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</si>
  <si>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</si>
  <si>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</si>
  <si>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</si>
  <si>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</si>
  <si>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</si>
  <si>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</si>
  <si>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</si>
  <si>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</si>
  <si>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</si>
  <si>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</si>
  <si>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</si>
  <si>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</si>
  <si>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</si>
  <si>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</si>
  <si>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</si>
  <si>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</si>
  <si>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</si>
  <si>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</si>
  <si>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</si>
  <si>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</si>
  <si>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</si>
  <si>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</si>
  <si>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</si>
  <si>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</si>
  <si>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</si>
  <si>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</si>
  <si>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</si>
  <si>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</si>
  <si>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</si>
  <si>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</si>
  <si>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</si>
  <si>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</si>
  <si>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</si>
  <si>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</si>
  <si>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</si>
  <si>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</si>
  <si>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</si>
  <si>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</si>
  <si>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</si>
  <si>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</si>
  <si>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</si>
  <si>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</si>
  <si>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</si>
  <si>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</si>
  <si>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</si>
  <si>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</si>
  <si>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</si>
  <si>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</si>
  <si>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</si>
  <si>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</si>
  <si>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</si>
  <si>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</si>
  <si>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</si>
  <si>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</si>
  <si>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</si>
  <si>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</si>
  <si>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</si>
  <si>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</si>
  <si>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</si>
  <si>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</si>
  <si>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</si>
  <si>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</si>
  <si>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</si>
  <si>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</si>
  <si>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</si>
  <si>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</si>
  <si>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</si>
  <si>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</si>
  <si>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</si>
  <si>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</si>
  <si>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</si>
  <si>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</si>
  <si>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</si>
  <si>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</si>
  <si>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</si>
  <si>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</si>
  <si>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</si>
  <si>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</si>
  <si>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</si>
  <si>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</si>
  <si>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</si>
  <si>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</si>
  <si>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</si>
  <si>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</si>
  <si>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</si>
  <si>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</si>
  <si>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</si>
  <si>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</si>
  <si>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</si>
  <si>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</si>
  <si>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</si>
  <si>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</si>
  <si>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</si>
  <si>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</si>
  <si>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</si>
  <si>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</si>
  <si>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</si>
  <si>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</si>
  <si>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</si>
  <si>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</si>
  <si>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</si>
  <si>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</si>
  <si>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</si>
  <si>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</si>
  <si>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</si>
  <si>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</si>
  <si>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</si>
  <si>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</si>
  <si>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</si>
  <si>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</si>
  <si>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</si>
  <si>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</si>
  <si>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</si>
  <si>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</si>
  <si>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</si>
  <si>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</si>
  <si>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</si>
  <si>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</si>
  <si>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</si>
  <si>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</si>
  <si>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</si>
  <si>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</si>
  <si>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</si>
  <si>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</si>
  <si>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</si>
  <si>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</si>
  <si>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</si>
  <si>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</si>
  <si>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</si>
  <si>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</si>
  <si>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</si>
  <si>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</si>
  <si>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</si>
  <si>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</si>
  <si>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</si>
  <si>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</si>
  <si>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</si>
  <si>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</si>
  <si>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</si>
  <si>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</si>
  <si>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</si>
  <si>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</si>
  <si>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</si>
  <si>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</si>
  <si>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</si>
  <si>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</si>
  <si>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</si>
  <si>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</si>
  <si>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</si>
  <si>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</si>
  <si>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</si>
  <si>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</si>
  <si>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</si>
  <si>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</si>
  <si>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</si>
  <si>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</si>
  <si>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</si>
  <si>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</si>
  <si>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</si>
  <si>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</si>
  <si>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</si>
  <si>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</si>
  <si>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</si>
  <si>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</si>
  <si>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</si>
  <si>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</si>
  <si>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</si>
  <si>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</si>
  <si>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</si>
  <si>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</si>
  <si>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</si>
  <si>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</si>
  <si>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</si>
  <si>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</si>
  <si>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</si>
  <si>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</si>
  <si>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</si>
  <si>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</si>
  <si>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</si>
  <si>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</si>
  <si>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</si>
  <si>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</si>
  <si>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</si>
  <si>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</si>
  <si>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</si>
  <si>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</si>
  <si>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</si>
  <si>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</si>
  <si>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</si>
  <si>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</si>
  <si>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</si>
  <si>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</si>
  <si>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</si>
  <si>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</si>
  <si>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</si>
  <si>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</si>
  <si>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</si>
  <si>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</si>
  <si>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</si>
  <si>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</si>
  <si>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</si>
  <si>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</si>
  <si>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</si>
  <si>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</si>
  <si>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</si>
  <si>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</si>
  <si>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</si>
  <si>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</si>
  <si>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</si>
  <si>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</si>
  <si>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</si>
  <si>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</si>
  <si>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</si>
  <si>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</si>
  <si>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</si>
  <si>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</si>
  <si>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</si>
  <si>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</si>
  <si>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</si>
  <si>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</si>
  <si>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</si>
  <si>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</si>
  <si>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</si>
  <si>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</si>
  <si>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</si>
  <si>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</si>
  <si>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</si>
  <si>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</si>
  <si>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</si>
  <si>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</si>
  <si>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</si>
  <si>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</si>
  <si>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</si>
  <si>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</si>
  <si>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</si>
  <si>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</si>
  <si>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</si>
  <si>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</si>
  <si>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</si>
  <si>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</si>
  <si>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</si>
  <si>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</si>
  <si>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</si>
  <si>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</si>
  <si>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</si>
  <si>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</si>
  <si>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</si>
  <si>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</si>
  <si>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</si>
  <si>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</si>
  <si>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</si>
  <si>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</si>
  <si>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</si>
  <si>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</si>
  <si>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</si>
  <si>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</si>
  <si>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</si>
  <si>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</si>
  <si>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</si>
  <si>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</si>
  <si>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</si>
  <si>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</si>
  <si>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</si>
  <si>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</si>
  <si>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</si>
  <si>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</si>
  <si>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</si>
  <si>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</si>
  <si>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</si>
  <si>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</si>
  <si>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</si>
  <si>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</si>
  <si>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</si>
  <si>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</si>
  <si>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</si>
  <si>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</si>
  <si>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</si>
  <si>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</si>
  <si>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</si>
  <si>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</si>
  <si>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</si>
  <si>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</si>
  <si>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</si>
  <si>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</si>
  <si>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</si>
  <si>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</si>
  <si>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</si>
  <si>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</si>
  <si>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</si>
  <si>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</si>
  <si>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</si>
  <si>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</si>
  <si>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</si>
  <si>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</si>
  <si>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</si>
  <si>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</si>
  <si>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</si>
  <si>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</si>
  <si>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</si>
  <si>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</si>
  <si>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</si>
  <si>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</si>
  <si>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</si>
  <si>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</si>
  <si>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</si>
  <si>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</si>
  <si>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</si>
  <si>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</si>
  <si>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</si>
  <si>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</si>
  <si>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</si>
  <si>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</si>
  <si>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</si>
  <si>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</si>
  <si>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</si>
  <si>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</si>
  <si>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</si>
  <si>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</si>
  <si>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</si>
  <si>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</si>
  <si>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</si>
  <si>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</si>
  <si>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</si>
  <si>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</si>
  <si>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</si>
  <si>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</si>
  <si>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</si>
  <si>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</si>
  <si>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</si>
  <si>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</si>
  <si>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</si>
  <si>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</si>
  <si>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</si>
  <si>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</si>
  <si>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</si>
  <si>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</si>
  <si>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</si>
  <si>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</si>
  <si>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</si>
  <si>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</si>
  <si>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</si>
  <si>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</si>
  <si>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</si>
  <si>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</si>
  <si>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</si>
  <si>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</si>
  <si>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</si>
  <si>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</si>
  <si>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</si>
  <si>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</si>
  <si>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</si>
  <si>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</si>
  <si>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</si>
  <si>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</si>
  <si>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</si>
  <si>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</si>
  <si>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</si>
  <si>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</si>
  <si>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</si>
  <si>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</si>
  <si>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</si>
  <si>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</si>
  <si>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</si>
  <si>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</si>
  <si>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</si>
  <si>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</si>
  <si>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</si>
  <si>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</si>
  <si>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</si>
  <si>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</si>
  <si>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</si>
  <si>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</si>
  <si>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</si>
  <si>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</si>
  <si>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</si>
  <si>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</si>
  <si>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</si>
  <si>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</si>
  <si>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</si>
  <si>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</si>
  <si>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</si>
  <si>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</si>
  <si>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</si>
  <si>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</si>
  <si>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</si>
  <si>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</si>
  <si>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</si>
  <si>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</si>
  <si>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</si>
  <si>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</si>
  <si>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</si>
  <si>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</si>
  <si>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</si>
  <si>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</si>
  <si>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</si>
  <si>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</si>
  <si>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</si>
  <si>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</si>
  <si>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</si>
  <si>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</si>
  <si>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</si>
  <si>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</si>
  <si>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</si>
  <si>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</si>
  <si>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</si>
  <si>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</si>
  <si>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</si>
  <si>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</si>
  <si>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</si>
  <si>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</si>
  <si>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</si>
  <si>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</si>
  <si>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</si>
  <si>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</si>
  <si>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</si>
  <si>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</si>
  <si>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</si>
  <si>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</si>
  <si>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</si>
  <si>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</si>
  <si>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</si>
  <si>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</si>
  <si>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</si>
  <si>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</si>
  <si>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</si>
  <si>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</si>
  <si>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</si>
  <si>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</si>
  <si>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</si>
  <si>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</si>
  <si>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</si>
  <si>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</si>
  <si>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</si>
  <si>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</si>
  <si>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</si>
  <si>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</si>
  <si>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</si>
  <si>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</si>
  <si>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</si>
  <si>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</si>
  <si>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</si>
  <si>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</si>
  <si>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</si>
  <si>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</si>
  <si>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</si>
  <si>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</si>
  <si>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</si>
  <si>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</si>
  <si>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</si>
  <si>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</si>
  <si>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</si>
  <si>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</si>
  <si>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</si>
  <si>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</si>
  <si>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</si>
  <si>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</si>
  <si>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</si>
  <si>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</si>
  <si>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</si>
  <si>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</si>
  <si>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</si>
  <si>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</si>
  <si>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</si>
  <si>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</si>
  <si>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</si>
  <si>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</si>
  <si>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</si>
  <si>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</si>
  <si>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</si>
  <si>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</si>
  <si>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</si>
  <si>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</si>
  <si>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</si>
  <si>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</si>
  <si>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</si>
  <si>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</si>
  <si>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</si>
  <si>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</si>
  <si>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</si>
  <si>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</si>
  <si>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</si>
  <si>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</si>
  <si>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</si>
  <si>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</si>
  <si>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</si>
  <si>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</si>
  <si>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</si>
  <si>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</si>
  <si>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</si>
  <si>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</si>
  <si>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</si>
  <si>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</si>
  <si>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</si>
  <si>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</si>
  <si>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</si>
  <si>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</si>
  <si>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</si>
  <si>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</si>
  <si>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</si>
  <si>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</si>
  <si>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</si>
  <si>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</si>
  <si>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</si>
  <si>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</si>
  <si>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</si>
  <si>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</si>
  <si>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</si>
  <si>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</si>
  <si>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</si>
  <si>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</si>
  <si>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</si>
  <si>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</si>
  <si>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</si>
  <si>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</si>
  <si>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</si>
  <si>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</si>
  <si>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</si>
  <si>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</si>
  <si>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</si>
  <si>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</si>
  <si>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</si>
  <si>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</si>
  <si>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</si>
  <si>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</si>
  <si>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</si>
  <si>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</si>
  <si>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</si>
  <si>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</si>
  <si>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</si>
  <si>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</si>
  <si>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</si>
  <si>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</si>
  <si>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</si>
  <si>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</si>
  <si>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</si>
  <si>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</si>
  <si>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</si>
  <si>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</si>
  <si>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</si>
  <si>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</si>
  <si>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</si>
  <si>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</si>
  <si>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</si>
  <si>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</si>
  <si>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</si>
  <si>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</si>
  <si>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</si>
  <si>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</si>
  <si>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</si>
  <si>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</si>
  <si>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</si>
  <si>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</si>
  <si>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</si>
  <si>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</si>
  <si>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</si>
  <si>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</si>
  <si>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</si>
  <si>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</si>
  <si>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</si>
  <si>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</si>
  <si>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</si>
  <si>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</si>
  <si>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</si>
  <si>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</si>
  <si>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</si>
  <si>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</si>
  <si>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</si>
  <si>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</si>
  <si>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</si>
  <si>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</si>
  <si>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</si>
  <si>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</si>
  <si>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</si>
  <si>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</si>
  <si>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</si>
  <si>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</si>
  <si>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</si>
  <si>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</si>
  <si>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</si>
  <si>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</si>
  <si>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</si>
  <si>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</si>
  <si>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</si>
  <si>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</si>
  <si>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</si>
  <si>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</si>
  <si>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</si>
  <si>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</si>
  <si>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</si>
  <si>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</si>
  <si>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</si>
  <si>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</si>
  <si>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</si>
  <si>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</si>
  <si>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</si>
  <si>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</si>
  <si>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</si>
  <si>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</si>
  <si>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</si>
  <si>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</si>
  <si>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</si>
  <si>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</si>
  <si>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</si>
  <si>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</si>
  <si>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</si>
  <si>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</si>
  <si>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</si>
  <si>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</si>
  <si>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</si>
  <si>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</si>
  <si>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</si>
  <si>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</si>
  <si>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</si>
  <si>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</si>
  <si>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</si>
  <si>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</si>
  <si>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</si>
  <si>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</si>
  <si>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</si>
  <si>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</si>
  <si>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</si>
  <si>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</si>
  <si>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</si>
  <si>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</si>
  <si>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</si>
  <si>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</si>
  <si>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</si>
  <si>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</si>
  <si>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</si>
  <si>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</si>
  <si>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</si>
  <si>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</si>
  <si>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</si>
  <si>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</si>
  <si>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</si>
  <si>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</si>
  <si>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</si>
  <si>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</si>
  <si>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</si>
  <si>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</si>
  <si>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</si>
  <si>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</si>
  <si>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</si>
  <si>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</si>
  <si>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</si>
  <si>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</si>
  <si>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</si>
  <si>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</si>
  <si>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</si>
  <si>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</si>
  <si>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</si>
  <si>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</si>
  <si>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</si>
  <si>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</si>
  <si>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</si>
  <si>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</si>
  <si>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</si>
  <si>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</si>
  <si>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</si>
  <si>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</si>
  <si>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</si>
  <si>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</si>
  <si>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</si>
  <si>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</si>
  <si>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</si>
  <si>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</si>
  <si>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</si>
  <si>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</si>
  <si>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</si>
  <si>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</si>
  <si>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</si>
  <si>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</si>
  <si>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</si>
  <si>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</si>
  <si>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</si>
  <si>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</si>
  <si>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</si>
  <si>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</si>
  <si>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</si>
  <si>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</si>
  <si>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</si>
  <si>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</si>
  <si>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</si>
  <si>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</si>
  <si>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</si>
  <si>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</si>
  <si>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</si>
  <si>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</si>
  <si>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</si>
  <si>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</si>
  <si>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</si>
  <si>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</si>
  <si>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</si>
  <si>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</si>
  <si>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</si>
  <si>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</si>
  <si>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</si>
  <si>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</si>
  <si>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</si>
  <si>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</si>
  <si>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</si>
  <si>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</si>
  <si>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</si>
  <si>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</si>
  <si>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</si>
  <si>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</si>
  <si>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</si>
  <si>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</si>
  <si>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</si>
  <si>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</si>
  <si>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</si>
  <si>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</si>
  <si>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</si>
  <si>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</si>
  <si>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</si>
  <si>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</si>
  <si>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</si>
  <si>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</si>
  <si>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</si>
  <si>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</si>
  <si>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</si>
  <si>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</si>
  <si>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</si>
  <si>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</si>
  <si>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</si>
  <si>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</si>
  <si>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</si>
  <si>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</si>
  <si>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</si>
  <si>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</si>
  <si>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</si>
  <si>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</si>
  <si>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</si>
  <si>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</si>
  <si>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</si>
  <si>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</si>
  <si>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</si>
  <si>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</si>
  <si>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</si>
  <si>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</si>
  <si>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</si>
  <si>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</si>
  <si>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</si>
  <si>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</si>
  <si>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</si>
  <si>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</si>
  <si>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</si>
  <si>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</si>
  <si>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</si>
  <si>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</si>
  <si>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</si>
  <si>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</si>
  <si>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</si>
  <si>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</si>
  <si>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</si>
  <si>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</si>
  <si>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</si>
  <si>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</si>
  <si>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</si>
  <si>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</si>
  <si>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</si>
  <si>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</si>
  <si>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</si>
  <si>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</si>
  <si>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</si>
  <si>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</si>
  <si>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</si>
  <si>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</si>
  <si>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</si>
  <si>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</si>
  <si>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</si>
  <si>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</si>
  <si>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</si>
  <si>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</si>
  <si>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</si>
  <si>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</si>
  <si>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</si>
  <si>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</si>
  <si>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</si>
  <si>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</si>
  <si>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</si>
  <si>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</si>
  <si>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</si>
  <si>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</si>
  <si>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</si>
  <si>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</si>
  <si>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</si>
  <si>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</si>
  <si>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</si>
  <si>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</si>
  <si>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</si>
  <si>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</si>
  <si>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</si>
  <si>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</si>
  <si>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</si>
  <si>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</si>
  <si>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</si>
  <si>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</si>
  <si>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</si>
  <si>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</si>
  <si>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</si>
  <si>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</si>
  <si>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</si>
  <si>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</si>
  <si>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</si>
  <si>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</si>
  <si>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</si>
  <si>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</si>
  <si>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</si>
  <si>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</si>
  <si>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</si>
  <si>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</si>
  <si>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</si>
  <si>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</si>
  <si>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</si>
  <si>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</si>
  <si>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</si>
  <si>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</si>
  <si>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</si>
  <si>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</si>
  <si>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</si>
  <si>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</si>
  <si>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</si>
  <si>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</si>
  <si>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</si>
  <si>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</si>
  <si>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</si>
  <si>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</si>
  <si>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</si>
  <si>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</si>
  <si>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</si>
  <si>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</si>
  <si>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</si>
  <si>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</si>
  <si>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</si>
  <si>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</si>
  <si>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</si>
  <si>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</si>
  <si>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</si>
  <si>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</si>
  <si>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</si>
  <si>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</si>
  <si>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</si>
  <si>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</si>
  <si>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</si>
  <si>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</si>
  <si>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</si>
  <si>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</si>
  <si>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</si>
  <si>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</si>
  <si>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</si>
  <si>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</si>
  <si>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</si>
  <si>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</si>
  <si>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</si>
  <si>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</si>
  <si>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</si>
  <si>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</si>
  <si>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</si>
  <si>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</si>
  <si>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</si>
  <si>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</si>
  <si>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</si>
  <si>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</si>
  <si>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</si>
  <si>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</si>
  <si>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</si>
  <si>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</si>
  <si>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</si>
  <si>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</si>
  <si>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</si>
  <si>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</si>
  <si>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</si>
  <si>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</si>
  <si>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</si>
  <si>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</si>
  <si>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</si>
  <si>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</si>
  <si>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</si>
  <si>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</si>
  <si>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</si>
  <si>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</si>
  <si>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</si>
  <si>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</si>
  <si>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</si>
  <si>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</si>
  <si>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</si>
  <si>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</si>
  <si>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</si>
  <si>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</si>
  <si>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</si>
  <si>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</si>
  <si>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</si>
  <si>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</si>
  <si>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</si>
  <si>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</si>
  <si>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</si>
  <si>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</si>
  <si>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</si>
  <si>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</si>
  <si>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</si>
  <si>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</si>
  <si>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</si>
  <si>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</si>
  <si>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</si>
  <si>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</si>
  <si>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</si>
  <si>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</si>
  <si>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</si>
  <si>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</si>
  <si>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</si>
  <si>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</si>
  <si>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</si>
  <si>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</si>
  <si>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</si>
  <si>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</si>
  <si>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</si>
  <si>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</si>
  <si>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</si>
  <si>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</si>
  <si>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</si>
  <si>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</si>
  <si>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</si>
  <si>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</si>
  <si>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</si>
  <si>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</si>
  <si>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</si>
  <si>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</si>
  <si>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</si>
  <si>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</si>
  <si>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</si>
  <si>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</si>
  <si>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</si>
  <si>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</si>
  <si>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</si>
  <si>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</si>
  <si>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</si>
  <si>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</si>
  <si>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</si>
  <si>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</si>
  <si>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</si>
  <si>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</si>
  <si>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</si>
  <si>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</si>
  <si>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</si>
  <si>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</si>
  <si>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</si>
  <si>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</si>
  <si>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</si>
  <si>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</si>
  <si>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</si>
  <si>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</si>
  <si>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</si>
  <si>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</si>
  <si>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</si>
  <si>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</si>
  <si>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</si>
  <si>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</si>
  <si>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</si>
  <si>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</si>
  <si>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</si>
  <si>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</si>
  <si>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</si>
  <si>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</si>
  <si>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</si>
  <si>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</si>
  <si>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</si>
  <si>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</si>
  <si>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</si>
  <si>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</si>
  <si>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</si>
  <si>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</si>
  <si>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</si>
  <si>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</si>
  <si>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</si>
  <si>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</si>
  <si>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</si>
  <si>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</si>
  <si>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</si>
  <si>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</si>
  <si>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</si>
  <si>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</si>
  <si>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</si>
  <si>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</si>
  <si>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</si>
  <si>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</si>
  <si>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</si>
  <si>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</si>
  <si>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</si>
  <si>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</si>
  <si>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</si>
  <si>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</si>
  <si>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</si>
  <si>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</si>
  <si>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</si>
  <si>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</si>
  <si>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</si>
  <si>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</si>
  <si>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</si>
  <si>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</si>
  <si>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</si>
  <si>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</si>
  <si>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</si>
  <si>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</si>
  <si>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</si>
  <si>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</si>
  <si>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</si>
  <si>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</si>
  <si>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</si>
  <si>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</si>
  <si>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</si>
  <si>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</si>
  <si>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</si>
  <si>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</si>
  <si>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</si>
  <si>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</si>
  <si>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</si>
  <si>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</si>
  <si>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</si>
  <si>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</si>
  <si>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</si>
  <si>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</si>
  <si>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</si>
  <si>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</si>
  <si>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</si>
  <si>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</si>
  <si>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</si>
  <si>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</si>
  <si>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</si>
  <si>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</si>
  <si>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</si>
  <si>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</si>
  <si>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</si>
  <si>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</si>
  <si>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</si>
  <si>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</si>
  <si>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</si>
  <si>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</si>
  <si>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</si>
  <si>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</si>
  <si>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</si>
  <si>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</si>
  <si>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</si>
  <si>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</si>
  <si>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</si>
  <si>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</si>
  <si>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</si>
  <si>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</si>
  <si>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</si>
  <si>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</si>
  <si>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</si>
  <si>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</si>
  <si>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</si>
  <si>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</si>
  <si>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</si>
  <si>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</si>
  <si>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</si>
  <si>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</si>
  <si>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</si>
  <si>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</si>
  <si>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</si>
  <si>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</si>
  <si>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</si>
  <si>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</si>
  <si>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</si>
  <si>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</si>
  <si>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</si>
  <si>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</si>
  <si>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</si>
  <si>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</si>
  <si>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</si>
  <si>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</si>
  <si>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</si>
  <si>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</si>
  <si>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</si>
  <si>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</si>
  <si>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</si>
  <si>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</si>
  <si>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</si>
  <si>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</si>
  <si>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</si>
  <si>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</si>
  <si>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</si>
  <si>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</si>
  <si>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</si>
  <si>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</si>
  <si>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</si>
  <si>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</si>
  <si>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</si>
  <si>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</si>
  <si>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</si>
  <si>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</si>
  <si>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</si>
  <si>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</si>
  <si>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</si>
  <si>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</si>
  <si>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</si>
  <si>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</si>
  <si>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</si>
  <si>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</si>
  <si>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</si>
  <si>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</si>
  <si>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</si>
  <si>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</si>
  <si>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</si>
  <si>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</si>
  <si>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</si>
  <si>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</si>
  <si>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</si>
  <si>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</si>
  <si>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</si>
  <si>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</si>
  <si>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</si>
  <si>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</si>
  <si>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</si>
  <si>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</si>
  <si>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</si>
  <si>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</si>
  <si>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</si>
  <si>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</si>
  <si>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</si>
  <si>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</si>
  <si>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</si>
  <si>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</si>
  <si>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</si>
  <si>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</si>
  <si>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</si>
  <si>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</si>
  <si>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</si>
  <si>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</si>
  <si>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</si>
  <si>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</si>
  <si>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</si>
  <si>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</si>
  <si>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</si>
  <si>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</si>
  <si>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</si>
  <si>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</si>
  <si>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</si>
  <si>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</si>
  <si>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</si>
  <si>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</si>
  <si>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</si>
  <si>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</si>
  <si>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</si>
  <si>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</si>
  <si>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</si>
  <si>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</si>
  <si>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</si>
  <si>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</si>
  <si>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</si>
  <si>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</si>
  <si>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</si>
  <si>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</si>
  <si>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</si>
  <si>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</si>
  <si>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</si>
  <si>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</si>
  <si>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</si>
  <si>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</si>
  <si>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</si>
  <si>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</si>
  <si>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</si>
  <si>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</si>
  <si>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</si>
  <si>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</si>
  <si>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</si>
  <si>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</si>
  <si>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</si>
  <si>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</si>
  <si>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</si>
  <si>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</si>
  <si>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</si>
  <si>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</si>
  <si>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</si>
  <si>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</si>
  <si>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</si>
  <si>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</si>
  <si>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</si>
  <si>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</si>
  <si>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</si>
  <si>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</si>
  <si>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</si>
  <si>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</si>
  <si>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</si>
  <si>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</si>
  <si>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</si>
  <si>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</si>
  <si>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</si>
  <si>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</si>
  <si>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</si>
  <si>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</si>
  <si>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</si>
  <si>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</si>
  <si>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</si>
  <si>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</si>
  <si>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</si>
  <si>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</si>
  <si>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</si>
  <si>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</si>
  <si>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</si>
  <si>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</si>
  <si>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</si>
  <si>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</si>
  <si>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</si>
  <si>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</si>
  <si>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</si>
  <si>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</si>
  <si>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</si>
  <si>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</si>
  <si>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</si>
  <si>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</si>
  <si>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</si>
  <si>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</si>
  <si>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</si>
  <si>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</si>
  <si>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</si>
  <si>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</si>
  <si>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</si>
  <si>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</si>
  <si>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</si>
  <si>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</si>
  <si>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</si>
  <si>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</si>
  <si>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</si>
  <si>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</si>
  <si>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</si>
  <si>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</si>
  <si>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</si>
  <si>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</si>
  <si>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</si>
  <si>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</si>
  <si>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</si>
  <si>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</si>
  <si>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</si>
  <si>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</si>
  <si>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</si>
  <si>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</si>
  <si>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</si>
  <si>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</si>
  <si>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</si>
  <si>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</si>
  <si>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</si>
  <si>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</si>
  <si>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</si>
  <si>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</si>
  <si>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</si>
  <si>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</si>
  <si>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</si>
  <si>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</si>
  <si>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</si>
  <si>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</si>
  <si>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</si>
  <si>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</si>
  <si>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</si>
  <si>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</si>
  <si>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</si>
  <si>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</si>
  <si>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</si>
  <si>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</si>
  <si>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</si>
  <si>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</si>
  <si>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</si>
  <si>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</si>
  <si>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</si>
  <si>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</si>
  <si>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</si>
  <si>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</si>
  <si>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</si>
  <si>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</si>
  <si>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</si>
  <si>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</si>
  <si>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</si>
  <si>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</si>
  <si>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</si>
  <si>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</si>
  <si>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</si>
  <si>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</si>
  <si>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</si>
  <si>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</si>
  <si>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</si>
  <si>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</si>
  <si>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</si>
  <si>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</si>
  <si>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</si>
  <si>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</si>
  <si>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</si>
  <si>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</si>
  <si>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</si>
  <si>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</si>
  <si>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</si>
  <si>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</si>
  <si>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</si>
  <si>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</si>
  <si>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</si>
  <si>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</si>
  <si>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</si>
  <si>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</si>
  <si>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</si>
  <si>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</si>
  <si>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</si>
  <si>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</si>
  <si>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</si>
  <si>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</si>
  <si>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</si>
  <si>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</si>
  <si>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</si>
  <si>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</si>
  <si>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</si>
  <si>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</si>
  <si>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</si>
  <si>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</si>
  <si>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</si>
  <si>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</si>
  <si>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</si>
  <si>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</si>
  <si>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</si>
  <si>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</si>
  <si>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</si>
  <si>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</si>
  <si>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</si>
  <si>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</si>
  <si>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</si>
  <si>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</si>
  <si>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</si>
  <si>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</si>
  <si>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</si>
  <si>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</si>
  <si>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</si>
  <si>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</si>
  <si>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</si>
  <si>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</si>
  <si>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</si>
  <si>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</si>
  <si>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</si>
  <si>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</si>
  <si>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</si>
  <si>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</si>
  <si>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</si>
  <si>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</si>
  <si>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</si>
  <si>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</si>
  <si>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</si>
  <si>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</si>
  <si>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</si>
  <si>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</si>
  <si>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</si>
  <si>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</si>
  <si>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</si>
  <si>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</si>
  <si>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</si>
  <si>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</si>
  <si>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</si>
  <si>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</si>
  <si>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</si>
  <si>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</si>
  <si>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</si>
  <si>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</si>
  <si>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</si>
  <si>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</si>
  <si>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</si>
  <si>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</si>
  <si>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</si>
  <si>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</si>
  <si>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</si>
  <si>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</si>
  <si>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</si>
  <si>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</si>
  <si>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</si>
  <si>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</si>
  <si>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</si>
  <si>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</si>
  <si>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</si>
  <si>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</si>
  <si>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</si>
  <si>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</si>
  <si>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</si>
  <si>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</si>
  <si>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</si>
  <si>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</si>
  <si>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</si>
  <si>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</si>
  <si>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</si>
  <si>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</si>
  <si>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</si>
  <si>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</si>
  <si>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</si>
  <si>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</si>
  <si>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</si>
  <si>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</si>
  <si>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</si>
  <si>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</si>
  <si>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</si>
  <si>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</si>
  <si>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</si>
  <si>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</si>
  <si>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</si>
  <si>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</si>
  <si>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</si>
  <si>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</si>
  <si>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</si>
  <si>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</si>
  <si>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</si>
  <si>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</si>
  <si>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</si>
  <si>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</si>
  <si>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</si>
  <si>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</si>
  <si>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</si>
  <si>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</si>
  <si>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</si>
  <si>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</si>
  <si>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</si>
  <si>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</si>
  <si>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</si>
  <si>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</si>
  <si>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</si>
  <si>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</si>
  <si>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</si>
  <si>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</si>
  <si>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</si>
  <si>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</si>
  <si>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</si>
  <si>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</si>
  <si>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</si>
  <si>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</si>
  <si>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</si>
  <si>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</si>
  <si>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</si>
  <si>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</si>
  <si>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</si>
  <si>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</si>
  <si>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</si>
  <si>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</si>
  <si>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</si>
  <si>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</si>
  <si>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</si>
  <si>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</si>
  <si>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</si>
  <si>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</si>
  <si>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</si>
  <si>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</si>
  <si>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</si>
  <si>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</si>
  <si>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</si>
  <si>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</si>
  <si>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</si>
  <si>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</si>
  <si>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</si>
  <si>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</si>
  <si>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</si>
  <si>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</si>
  <si>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</si>
  <si>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</si>
  <si>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</si>
  <si>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</si>
  <si>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</si>
  <si>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</si>
  <si>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</si>
  <si>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</si>
  <si>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</si>
  <si>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</si>
  <si>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</si>
  <si>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</si>
  <si>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</si>
  <si>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</si>
  <si>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</si>
  <si>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</si>
  <si>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</si>
  <si>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</si>
  <si>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</si>
  <si>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</si>
  <si>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</si>
  <si>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</si>
  <si>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</si>
  <si>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</si>
  <si>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</si>
  <si>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</si>
  <si>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</si>
  <si>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</si>
  <si>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</si>
  <si>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</si>
  <si>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</si>
  <si>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</si>
  <si>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</si>
  <si>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</si>
  <si>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</si>
  <si>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</si>
  <si>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</si>
  <si>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</si>
  <si>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</si>
  <si>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</si>
  <si>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</si>
  <si>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</si>
  <si>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</si>
  <si>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</si>
  <si>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</si>
  <si>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</si>
  <si>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</si>
  <si>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</si>
  <si>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</si>
  <si>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</si>
  <si>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</si>
  <si>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</si>
  <si>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</si>
  <si>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</si>
  <si>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</si>
  <si>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</si>
  <si>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</si>
  <si>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</si>
  <si>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</si>
  <si>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</si>
  <si>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</si>
  <si>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</si>
  <si>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</si>
  <si>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</si>
  <si>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</si>
  <si>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</si>
  <si>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</si>
  <si>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</si>
  <si>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</si>
  <si>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</si>
  <si>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</si>
  <si>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</si>
  <si>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</si>
  <si>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</si>
  <si>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</si>
  <si>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</si>
  <si>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</si>
  <si>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</si>
  <si>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</si>
  <si>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</si>
  <si>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</si>
  <si>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</si>
  <si>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</si>
  <si>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</si>
  <si>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</si>
  <si>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</si>
  <si>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</si>
  <si>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</si>
  <si>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</si>
  <si>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</si>
  <si>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</si>
  <si>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</si>
  <si>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</si>
  <si>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</si>
  <si>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</si>
  <si>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</si>
  <si>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</si>
  <si>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</si>
  <si>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</si>
  <si>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</si>
  <si>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</si>
  <si>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</si>
  <si>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</si>
  <si>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</si>
  <si>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</si>
  <si>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</si>
  <si>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</si>
  <si>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</si>
  <si>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</si>
  <si>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</si>
  <si>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</si>
  <si>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</si>
  <si>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</si>
  <si>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</si>
  <si>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</si>
  <si>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</si>
  <si>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</si>
  <si>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</si>
  <si>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</si>
  <si>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</si>
  <si>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</si>
  <si>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</si>
  <si>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</si>
  <si>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</si>
  <si>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</si>
  <si>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</si>
  <si>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</si>
  <si>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</si>
  <si>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</si>
  <si>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</si>
  <si>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</si>
  <si>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</si>
  <si>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</si>
  <si>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</si>
  <si>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</si>
  <si>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</si>
  <si>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</si>
  <si>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</si>
  <si>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</si>
  <si>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</si>
  <si>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</si>
  <si>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</si>
  <si>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</si>
  <si>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</si>
  <si>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</si>
  <si>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</si>
  <si>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</si>
  <si>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</si>
  <si>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</si>
  <si>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</si>
  <si>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</si>
  <si>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</si>
  <si>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</si>
  <si>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</si>
  <si>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</si>
  <si>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</si>
  <si>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</si>
  <si>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</si>
  <si>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</si>
  <si>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</si>
  <si>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</si>
  <si>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</si>
  <si>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</si>
  <si>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</si>
  <si>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</si>
  <si>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</si>
  <si>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</si>
  <si>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</si>
  <si>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</si>
  <si>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</si>
  <si>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</si>
  <si>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</si>
  <si>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</si>
  <si>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</si>
  <si>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</si>
  <si>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</si>
  <si>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</si>
  <si>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</si>
  <si>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</si>
  <si>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</si>
  <si>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</si>
  <si>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</si>
  <si>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</si>
  <si>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</si>
  <si>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</si>
  <si>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</si>
  <si>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</si>
  <si>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</si>
  <si>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</si>
  <si>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</si>
  <si>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</si>
  <si>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</si>
  <si>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</si>
  <si>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</si>
  <si>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</si>
  <si>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</si>
  <si>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</si>
  <si>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</si>
  <si>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</si>
  <si>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</si>
  <si>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</si>
  <si>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</si>
  <si>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</si>
  <si>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</si>
  <si>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</si>
  <si>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</si>
  <si>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</si>
  <si>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</si>
  <si>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</si>
  <si>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</si>
  <si>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</si>
  <si>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</si>
  <si>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</si>
  <si>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</si>
  <si>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</si>
  <si>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</si>
  <si>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</si>
  <si>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</si>
  <si>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</si>
  <si>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</si>
  <si>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</si>
  <si>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</si>
  <si>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</si>
  <si>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</si>
  <si>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</si>
  <si>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</si>
  <si>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</si>
  <si>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</si>
  <si>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</si>
  <si>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</si>
  <si>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</si>
  <si>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</si>
  <si>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</si>
  <si>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</si>
  <si>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</si>
  <si>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</si>
  <si>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</si>
  <si>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</si>
  <si>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</si>
  <si>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</si>
  <si>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</si>
  <si>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</si>
  <si>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</si>
  <si>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</si>
  <si>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</si>
  <si>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</si>
  <si>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</si>
  <si>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</si>
  <si>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</si>
  <si>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</si>
  <si>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</si>
  <si>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</si>
  <si>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</si>
  <si>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</si>
  <si>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</si>
  <si>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</si>
  <si>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</si>
  <si>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</si>
  <si>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</si>
  <si>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</si>
  <si>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</si>
  <si>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</si>
  <si>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</si>
  <si>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</si>
  <si>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</si>
  <si>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</si>
  <si>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</si>
  <si>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</si>
  <si>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</si>
  <si>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</si>
  <si>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</si>
  <si>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</si>
  <si>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</si>
  <si>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</si>
  <si>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</si>
  <si>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</si>
  <si>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</si>
  <si>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</si>
  <si>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</si>
  <si>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</si>
  <si>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</si>
  <si>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</si>
  <si>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</si>
  <si>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</si>
  <si>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</si>
  <si>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</si>
  <si>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</si>
  <si>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</si>
  <si>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</si>
  <si>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</si>
  <si>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</si>
  <si>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</si>
  <si>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</si>
  <si>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</si>
  <si>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</si>
  <si>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</si>
  <si>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</si>
  <si>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</si>
  <si>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</si>
  <si>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</si>
  <si>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</si>
  <si>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</si>
  <si>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</si>
  <si>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</si>
  <si>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</si>
  <si>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</si>
  <si>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</si>
  <si>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</si>
  <si>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</si>
  <si>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</si>
  <si>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</si>
  <si>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</si>
  <si>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</si>
  <si>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</si>
  <si>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</si>
  <si>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</si>
  <si>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</si>
  <si>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</si>
  <si>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</si>
  <si>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</si>
  <si>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</si>
  <si>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</si>
  <si>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</si>
  <si>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</si>
  <si>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</si>
  <si>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</si>
  <si>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</si>
  <si>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</si>
  <si>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</si>
  <si>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</si>
  <si>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</si>
  <si>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</si>
  <si>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</si>
  <si>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</si>
  <si>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</si>
  <si>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</si>
  <si>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</si>
  <si>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</si>
  <si>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</si>
  <si>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</si>
  <si>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</si>
  <si>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</si>
  <si>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</si>
  <si>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</si>
  <si>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</si>
  <si>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</si>
  <si>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</si>
  <si>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</si>
  <si>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</si>
  <si>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</si>
  <si>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</si>
  <si>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</si>
  <si>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</si>
  <si>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</si>
  <si>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</si>
  <si>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</si>
  <si>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</si>
  <si>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</si>
  <si>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</si>
  <si>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</si>
  <si>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</si>
  <si>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</si>
  <si>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</si>
  <si>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</si>
  <si>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</si>
  <si>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</si>
  <si>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</si>
  <si>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</si>
  <si>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</si>
  <si>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</si>
  <si>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</si>
  <si>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</si>
  <si>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</si>
  <si>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</si>
  <si>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</si>
  <si>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</si>
  <si>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</si>
  <si>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</si>
  <si>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</si>
  <si>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</si>
  <si>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</si>
  <si>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</si>
  <si>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</si>
  <si>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</si>
  <si>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</si>
  <si>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</si>
  <si>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</si>
  <si>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</si>
  <si>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</si>
  <si>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</si>
  <si>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</si>
  <si>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</si>
  <si>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</si>
  <si>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</si>
  <si>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</si>
  <si>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</si>
  <si>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</si>
  <si>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</si>
  <si>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</si>
  <si>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</si>
  <si>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</si>
  <si>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</si>
  <si>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</si>
  <si>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</si>
  <si>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</si>
  <si>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</si>
  <si>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</si>
  <si>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</si>
  <si>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</si>
  <si>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</si>
  <si>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</si>
  <si>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</si>
  <si>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</si>
  <si>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</si>
  <si>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</si>
  <si>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</si>
  <si>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</si>
  <si>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</si>
  <si>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</si>
  <si>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</si>
  <si>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</si>
  <si>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</si>
  <si>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</si>
  <si>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</si>
  <si>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</si>
  <si>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</si>
  <si>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</si>
  <si>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</si>
  <si>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</si>
  <si>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</si>
  <si>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</si>
  <si>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</si>
  <si>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</si>
  <si>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</si>
  <si>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</si>
  <si>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</si>
  <si>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</si>
  <si>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</si>
  <si>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</si>
  <si>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</si>
  <si>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</si>
  <si>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</si>
  <si>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</si>
  <si>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</si>
  <si>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</si>
  <si>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</si>
  <si>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</si>
  <si>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</si>
  <si>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</si>
  <si>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</si>
  <si>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</si>
  <si>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</si>
  <si>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</si>
  <si>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</si>
  <si>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</si>
  <si>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</si>
  <si>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</si>
  <si>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</si>
  <si>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</si>
  <si>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</si>
  <si>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</si>
  <si>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</si>
  <si>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</si>
  <si>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</si>
  <si>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</si>
  <si>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</si>
  <si>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</si>
  <si>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</si>
  <si>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</si>
  <si>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</si>
  <si>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</si>
  <si>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</si>
  <si>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</si>
  <si>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</si>
  <si>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</si>
  <si>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</si>
  <si>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</si>
  <si>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</si>
  <si>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</si>
  <si>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</si>
  <si>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</si>
  <si>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</si>
  <si>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</si>
  <si>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</si>
  <si>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</si>
  <si>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</si>
  <si>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</si>
  <si>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</si>
  <si>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</si>
  <si>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</si>
  <si>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</si>
  <si>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</si>
  <si>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</si>
  <si>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</si>
  <si>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</si>
  <si>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</si>
  <si>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</si>
  <si>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</si>
  <si>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</si>
  <si>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</si>
  <si>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</si>
  <si>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</si>
  <si>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</si>
  <si>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</si>
  <si>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</si>
  <si>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</si>
  <si>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</si>
  <si>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</si>
  <si>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</si>
  <si>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</si>
  <si>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</si>
  <si>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</si>
  <si>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</si>
  <si>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</si>
  <si>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</si>
  <si>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</si>
  <si>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</si>
  <si>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</si>
  <si>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</si>
  <si>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</si>
  <si>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</si>
  <si>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</si>
  <si>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</si>
  <si>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</si>
  <si>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</si>
  <si>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</si>
  <si>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</si>
  <si>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</si>
  <si>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</si>
  <si>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</si>
  <si>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</si>
  <si>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</si>
  <si>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</si>
  <si>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</si>
  <si>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</si>
  <si>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</si>
  <si>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</si>
  <si>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</si>
  <si>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</si>
  <si>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</si>
  <si>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</si>
  <si>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</si>
  <si>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</si>
  <si>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</si>
  <si>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</si>
  <si>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</si>
  <si>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</si>
  <si>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</si>
  <si>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</si>
  <si>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</si>
  <si>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</si>
  <si>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</si>
  <si>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</si>
  <si>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</si>
  <si>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</si>
  <si>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</si>
  <si>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</si>
  <si>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</si>
  <si>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</si>
  <si>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</si>
  <si>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</si>
  <si>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</si>
  <si>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</si>
  <si>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</si>
  <si>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</si>
  <si>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</si>
  <si>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</si>
  <si>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</si>
  <si>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</si>
  <si>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</si>
  <si>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</si>
  <si>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</si>
  <si>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</si>
  <si>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</si>
  <si>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</si>
  <si>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</si>
  <si>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</si>
  <si>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</si>
  <si>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</si>
  <si>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</si>
  <si>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</si>
  <si>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</si>
  <si>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</si>
  <si>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</si>
  <si>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</si>
  <si>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</si>
  <si>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</si>
  <si>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</si>
  <si>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</si>
  <si>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</si>
  <si>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</si>
  <si>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</si>
  <si>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</si>
  <si>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</si>
  <si>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</si>
  <si>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</si>
  <si>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</si>
  <si>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</si>
  <si>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</si>
  <si>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</si>
  <si>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</si>
  <si>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</si>
  <si>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</si>
  <si>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</si>
  <si>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</si>
  <si>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</si>
  <si>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</si>
  <si>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</si>
  <si>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</si>
  <si>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</si>
  <si>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</si>
  <si>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</si>
  <si>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</si>
  <si>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</si>
  <si>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</si>
  <si>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</si>
  <si>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</si>
  <si>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</si>
  <si>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</si>
  <si>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</si>
  <si>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</si>
  <si>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</si>
  <si>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</si>
  <si>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</si>
  <si>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</si>
  <si>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</si>
  <si>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</si>
  <si>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</si>
  <si>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</si>
  <si>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</si>
  <si>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</si>
  <si>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</si>
  <si>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</si>
  <si>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</si>
  <si>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</si>
  <si>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</si>
  <si>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</si>
  <si>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</si>
  <si>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</si>
  <si>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</si>
  <si>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</si>
  <si>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</si>
  <si>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</si>
  <si>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</si>
  <si>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</si>
  <si>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</si>
  <si>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</si>
  <si>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</si>
  <si>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</si>
  <si>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</si>
  <si>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</si>
  <si>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</si>
  <si>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</si>
  <si>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</si>
  <si>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</si>
  <si>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</si>
  <si>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</si>
  <si>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</si>
  <si>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</si>
  <si>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</si>
  <si>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</si>
  <si>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</si>
  <si>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</si>
  <si>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</si>
  <si>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</si>
  <si>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</si>
  <si>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</si>
  <si>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</si>
  <si>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</si>
  <si>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</si>
  <si>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</si>
  <si>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</si>
  <si>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</si>
  <si>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</si>
  <si>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</si>
  <si>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</si>
  <si>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</si>
  <si>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</si>
  <si>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</si>
  <si>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</si>
  <si>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</si>
  <si>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</si>
  <si>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</si>
  <si>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</si>
  <si>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</si>
  <si>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</si>
  <si>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</si>
  <si>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</si>
  <si>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</si>
  <si>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</si>
  <si>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</si>
  <si>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</si>
  <si>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</si>
  <si>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</si>
  <si>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</si>
  <si>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</si>
  <si>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</si>
  <si>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</si>
  <si>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</si>
  <si>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</si>
  <si>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</si>
  <si>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</si>
  <si>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</si>
  <si>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</si>
  <si>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</si>
  <si>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</si>
  <si>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</si>
  <si>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</si>
  <si>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</si>
  <si>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</si>
  <si>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</si>
  <si>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</si>
  <si>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</si>
  <si>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</si>
  <si>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</si>
  <si>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</si>
  <si>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</si>
  <si>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</si>
  <si>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</si>
  <si>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</si>
  <si>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</si>
  <si>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</si>
  <si>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</si>
  <si>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</si>
  <si>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</si>
  <si>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</si>
  <si>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</si>
  <si>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</si>
  <si>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</si>
  <si>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</si>
  <si>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</si>
  <si>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</si>
  <si>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</si>
  <si>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</si>
  <si>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</si>
  <si>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</si>
  <si>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</si>
  <si>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</si>
  <si>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</si>
  <si>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</si>
  <si>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</si>
  <si>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</si>
  <si>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</si>
  <si>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</si>
  <si>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</si>
  <si>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</si>
  <si>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</si>
  <si>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</si>
  <si>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</si>
  <si>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</si>
  <si>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</si>
  <si>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</si>
  <si>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</si>
  <si>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</si>
  <si>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</si>
  <si>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</si>
  <si>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</si>
  <si>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</si>
  <si>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</si>
  <si>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</si>
  <si>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</si>
  <si>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</si>
  <si>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</si>
  <si>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</si>
  <si>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</si>
  <si>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</si>
  <si>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</si>
  <si>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</si>
  <si>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</si>
  <si>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</si>
  <si>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</si>
  <si>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</si>
  <si>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</si>
  <si>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</si>
  <si>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</si>
  <si>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</si>
  <si>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</si>
  <si>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</si>
  <si>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</si>
  <si>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</si>
  <si>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</si>
  <si>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</si>
  <si>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</si>
  <si>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</si>
  <si>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</si>
  <si>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</si>
  <si>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</si>
  <si>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</si>
  <si>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</si>
  <si>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</si>
  <si>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</si>
  <si>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</si>
  <si>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</si>
  <si>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</si>
  <si>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</si>
  <si>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</si>
  <si>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</si>
  <si>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</si>
  <si>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</si>
  <si>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</si>
  <si>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</si>
  <si>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</si>
  <si>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</si>
  <si>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</si>
  <si>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</si>
  <si>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</si>
  <si>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</si>
  <si>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</si>
  <si>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</si>
  <si>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</si>
  <si>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</si>
  <si>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</si>
  <si>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</si>
  <si>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</si>
  <si>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</si>
  <si>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</si>
  <si>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</si>
  <si>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</si>
  <si>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</si>
  <si>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</si>
  <si>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</si>
  <si>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</si>
  <si>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</si>
  <si>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</si>
  <si>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</si>
  <si>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</si>
  <si>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</si>
  <si>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</si>
  <si>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</si>
  <si>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</si>
  <si>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</si>
  <si>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</si>
  <si>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</si>
  <si>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</si>
  <si>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</si>
  <si>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</si>
  <si>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</si>
  <si>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</si>
  <si>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</si>
  <si>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</si>
  <si>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</si>
  <si>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</si>
  <si>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</si>
  <si>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</si>
  <si>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</si>
  <si>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</si>
  <si>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</si>
  <si>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</si>
  <si>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</si>
  <si>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</si>
  <si>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</si>
  <si>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</si>
  <si>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</si>
  <si>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</si>
  <si>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</si>
  <si>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</si>
  <si>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</si>
  <si>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</si>
  <si>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</si>
  <si>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</si>
  <si>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</si>
  <si>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</si>
  <si>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</si>
  <si>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</si>
  <si>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</si>
  <si>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</si>
  <si>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</si>
  <si>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</si>
  <si>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</si>
  <si>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</si>
  <si>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</si>
  <si>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</si>
  <si>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</si>
  <si>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</si>
  <si>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</si>
  <si>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</si>
  <si>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</si>
  <si>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</si>
  <si>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</si>
  <si>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</si>
  <si>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</si>
  <si>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</si>
  <si>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</si>
  <si>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</si>
  <si>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</si>
  <si>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</si>
  <si>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</si>
  <si>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</si>
  <si>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</si>
  <si>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</si>
  <si>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</si>
  <si>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</si>
  <si>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</si>
  <si>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</si>
  <si>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</si>
  <si>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</si>
  <si>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</si>
  <si>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</si>
  <si>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</si>
  <si>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</si>
  <si>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</si>
  <si>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</si>
  <si>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</si>
  <si>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</si>
  <si>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</si>
  <si>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</si>
  <si>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</si>
  <si>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</si>
  <si>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</si>
  <si>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</si>
  <si>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</si>
  <si>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</si>
  <si>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</si>
  <si>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</si>
  <si>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</si>
  <si>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</si>
  <si>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</si>
  <si>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</si>
  <si>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</si>
  <si>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</si>
  <si>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</si>
  <si>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</si>
  <si>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</si>
  <si>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</si>
  <si>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</si>
  <si>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</si>
  <si>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</si>
  <si>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</si>
  <si>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</si>
  <si>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</si>
  <si>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</si>
  <si>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</si>
  <si>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</si>
  <si>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</si>
  <si>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</si>
  <si>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</si>
  <si>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</si>
  <si>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</si>
  <si>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</si>
  <si>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</si>
  <si>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</si>
  <si>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</si>
  <si>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</si>
  <si>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</si>
  <si>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</si>
  <si>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</si>
  <si>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</si>
  <si>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</si>
  <si>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</si>
  <si>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</si>
  <si>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</si>
  <si>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</si>
  <si>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</si>
  <si>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</si>
  <si>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</si>
  <si>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</si>
  <si>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</si>
  <si>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</si>
  <si>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</si>
  <si>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</si>
  <si>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</si>
  <si>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</si>
  <si>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</si>
  <si>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</si>
  <si>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</si>
  <si>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</si>
  <si>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</si>
  <si>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</si>
  <si>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</si>
  <si>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</si>
  <si>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</si>
  <si>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</si>
  <si>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</si>
  <si>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</si>
  <si>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</si>
  <si>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</si>
  <si>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</si>
  <si>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</si>
  <si>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</si>
  <si>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</si>
  <si>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</si>
  <si>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</si>
  <si>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</si>
  <si>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</si>
  <si>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</si>
  <si>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</si>
  <si>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</si>
  <si>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</si>
  <si>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</si>
  <si>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</si>
  <si>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</si>
  <si>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</si>
  <si>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</si>
  <si>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</si>
  <si>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</si>
  <si>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</si>
  <si>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</si>
  <si>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</si>
  <si>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</si>
  <si>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</si>
  <si>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</si>
  <si>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</si>
  <si>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</si>
  <si>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</si>
  <si>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</si>
  <si>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</si>
  <si>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</si>
  <si>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</si>
  <si>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</si>
  <si>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</si>
  <si>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</si>
  <si>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</si>
  <si>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</si>
  <si>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</si>
  <si>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</si>
  <si>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</si>
  <si>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</si>
  <si>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</si>
  <si>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</si>
  <si>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</si>
  <si>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</si>
  <si>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</si>
  <si>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</si>
  <si>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</si>
  <si>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</si>
  <si>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</si>
  <si>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</si>
  <si>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</si>
  <si>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</si>
  <si>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</si>
  <si>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</si>
  <si>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</si>
  <si>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</si>
  <si>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</si>
  <si>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</si>
  <si>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</si>
  <si>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</si>
  <si>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</si>
  <si>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</si>
  <si>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</si>
  <si>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</si>
  <si>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</si>
  <si>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</si>
  <si>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</si>
  <si>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</si>
  <si>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</si>
  <si>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</si>
  <si>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</si>
  <si>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</si>
  <si>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</si>
  <si>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</si>
  <si>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</si>
  <si>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</si>
  <si>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</si>
  <si>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</si>
  <si>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</si>
  <si>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</si>
  <si>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</si>
  <si>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</si>
  <si>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</si>
  <si>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</si>
  <si>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</si>
  <si>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</si>
  <si>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</si>
  <si>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</si>
  <si>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</si>
  <si>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</si>
  <si>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</si>
  <si>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</si>
  <si>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</si>
  <si>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</si>
  <si>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</si>
  <si>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</si>
  <si>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</si>
  <si>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</si>
  <si>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</si>
  <si>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</si>
  <si>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</si>
  <si>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</si>
  <si>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</si>
  <si>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</si>
  <si>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</si>
  <si>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</si>
  <si>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</si>
  <si>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</si>
  <si>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</si>
  <si>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</si>
  <si>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</si>
  <si>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</si>
  <si>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</si>
  <si>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</si>
  <si>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</si>
  <si>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</si>
  <si>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</si>
  <si>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</si>
  <si>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</si>
  <si>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</si>
  <si>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</si>
  <si>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</si>
  <si>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</si>
  <si>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</si>
  <si>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</si>
  <si>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</si>
  <si>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</si>
  <si>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</si>
  <si>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</si>
  <si>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</si>
  <si>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</si>
  <si>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</si>
  <si>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</si>
  <si>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</si>
  <si>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</si>
  <si>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</si>
  <si>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</si>
  <si>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</si>
  <si>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</si>
  <si>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</si>
  <si>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</si>
  <si>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</si>
  <si>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</si>
  <si>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</si>
  <si>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</si>
  <si>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</si>
  <si>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</si>
  <si>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</si>
  <si>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</si>
  <si>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</si>
  <si>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</si>
  <si>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</si>
  <si>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</si>
  <si>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</si>
  <si>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</si>
  <si>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</si>
  <si>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</si>
  <si>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</si>
  <si>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</si>
  <si>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</si>
  <si>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</si>
  <si>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</si>
  <si>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</si>
  <si>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</si>
  <si>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</si>
  <si>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</si>
  <si>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</si>
  <si>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</si>
  <si>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</si>
  <si>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</si>
  <si>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</si>
  <si>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</si>
  <si>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</si>
  <si>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</si>
  <si>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</si>
  <si>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</si>
  <si>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</si>
  <si>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</si>
  <si>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</si>
  <si>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</si>
  <si>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</si>
  <si>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</si>
  <si>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</si>
  <si>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</si>
  <si>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</si>
  <si>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</si>
  <si>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</si>
  <si>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</si>
  <si>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</si>
  <si>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</si>
  <si>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</si>
  <si>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</si>
  <si>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</si>
  <si>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</si>
  <si>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</si>
  <si>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</si>
  <si>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</si>
  <si>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</si>
  <si>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</si>
  <si>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</si>
  <si>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</si>
  <si>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</si>
  <si>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</si>
  <si>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</si>
  <si>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</si>
  <si>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</si>
  <si>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</si>
  <si>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</si>
  <si>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</si>
  <si>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</si>
  <si>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</si>
  <si>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</si>
  <si>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</si>
  <si>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</si>
  <si>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</si>
  <si>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</si>
  <si>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</si>
  <si>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</si>
  <si>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</si>
  <si>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</si>
  <si>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</si>
  <si>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</si>
  <si>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</si>
  <si>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</si>
  <si>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</si>
  <si>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</si>
  <si>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</si>
  <si>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</si>
  <si>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</si>
  <si>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</si>
  <si>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</si>
  <si>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</si>
  <si>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</si>
  <si>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</si>
  <si>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</si>
  <si>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</si>
  <si>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</si>
  <si>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</si>
  <si>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</si>
  <si>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</si>
  <si>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</si>
  <si>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</si>
  <si>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</si>
  <si>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</si>
  <si>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</si>
  <si>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</si>
  <si>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</si>
  <si>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</si>
  <si>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</si>
  <si>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</si>
  <si>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</si>
  <si>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</si>
  <si>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</si>
  <si>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</si>
  <si>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</si>
  <si>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</si>
  <si>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</si>
  <si>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</si>
  <si>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</si>
  <si>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</si>
  <si>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</si>
  <si>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</si>
  <si>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</si>
  <si>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</si>
  <si>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</si>
  <si>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</si>
  <si>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</si>
  <si>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</si>
  <si>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</si>
  <si>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</si>
  <si>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</si>
  <si>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</si>
  <si>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</si>
  <si>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</si>
  <si>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</si>
  <si>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</si>
  <si>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</si>
  <si>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</si>
  <si>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</si>
  <si>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</si>
  <si>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</si>
  <si>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</si>
  <si>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</si>
  <si>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</si>
  <si>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</si>
  <si>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</si>
  <si>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</si>
  <si>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</si>
  <si>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</si>
  <si>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</si>
  <si>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</si>
  <si>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</si>
  <si>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</si>
  <si>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</si>
  <si>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</si>
  <si>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</si>
  <si>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</si>
  <si>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</si>
  <si>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</si>
  <si>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</si>
  <si>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</si>
  <si>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</si>
  <si>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</si>
  <si>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</si>
  <si>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</si>
  <si>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</si>
  <si>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</si>
  <si>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</si>
  <si>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</si>
  <si>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</si>
  <si>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</si>
  <si>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</si>
  <si>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</si>
  <si>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</si>
  <si>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</si>
  <si>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</si>
  <si>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</si>
  <si>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</si>
  <si>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</si>
  <si>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</si>
  <si>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</si>
  <si>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</si>
  <si>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</si>
  <si>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</si>
  <si>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</si>
  <si>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</si>
  <si>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</si>
  <si>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</si>
  <si>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</si>
  <si>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</si>
  <si>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</si>
  <si>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</si>
  <si>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</si>
  <si>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</si>
  <si>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</si>
  <si>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</si>
  <si>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</si>
  <si>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</si>
  <si>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</si>
  <si>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</si>
  <si>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</si>
  <si>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</si>
  <si>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</si>
  <si>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</si>
  <si>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</si>
  <si>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</si>
  <si>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</si>
  <si>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</si>
  <si>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</si>
  <si>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</si>
  <si>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</si>
  <si>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</si>
  <si>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</si>
  <si>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</si>
  <si>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</si>
  <si>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</si>
  <si>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</si>
  <si>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</si>
  <si>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</si>
  <si>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</si>
  <si>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</si>
  <si>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</si>
  <si>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</si>
  <si>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</si>
  <si>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</si>
  <si>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</si>
  <si>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</si>
  <si>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</si>
  <si>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</si>
  <si>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</si>
  <si>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</si>
  <si>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</si>
  <si>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</si>
  <si>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</si>
  <si>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</si>
  <si>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</si>
  <si>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</si>
  <si>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</si>
  <si>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</si>
  <si>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</si>
  <si>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</si>
  <si>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</si>
  <si>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</si>
  <si>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</si>
  <si>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</si>
  <si>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</si>
  <si>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</si>
  <si>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</si>
  <si>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</si>
  <si>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</si>
  <si>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</si>
  <si>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</si>
  <si>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</si>
  <si>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</si>
  <si>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</si>
  <si>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</si>
  <si>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</si>
  <si>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</si>
  <si>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</si>
  <si>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</si>
  <si>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</si>
  <si>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</si>
  <si>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</si>
  <si>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</si>
  <si>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</si>
  <si>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</si>
  <si>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</si>
  <si>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</si>
  <si>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</si>
  <si>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</si>
  <si>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</si>
  <si>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</si>
  <si>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</si>
  <si>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</si>
  <si>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</si>
  <si>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</si>
  <si>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</si>
  <si>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</si>
  <si>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</si>
  <si>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</si>
  <si>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</si>
  <si>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</si>
  <si>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</si>
  <si>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</si>
  <si>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</si>
  <si>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</si>
  <si>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</si>
  <si>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</si>
  <si>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</si>
  <si>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</si>
  <si>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</si>
  <si>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</si>
  <si>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</si>
  <si>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</si>
  <si>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</si>
  <si>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</si>
  <si>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</si>
  <si>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</si>
  <si>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</si>
  <si>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</si>
  <si>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</si>
  <si>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</si>
  <si>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</si>
  <si>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</si>
  <si>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</si>
  <si>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</si>
  <si>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</si>
  <si>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</si>
  <si>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</si>
  <si>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</si>
  <si>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</si>
  <si>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</si>
  <si>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</si>
  <si>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</si>
  <si>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</si>
  <si>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</si>
  <si>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</si>
  <si>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</si>
  <si>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</si>
  <si>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</si>
  <si>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</si>
  <si>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</si>
  <si>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</si>
  <si>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</si>
  <si>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</si>
  <si>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</si>
  <si>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</si>
  <si>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</si>
  <si>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</si>
  <si>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</si>
  <si>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</si>
  <si>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</si>
  <si>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</si>
  <si>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</si>
  <si>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</si>
  <si>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</si>
  <si>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</si>
  <si>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</si>
  <si>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</si>
  <si>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</si>
  <si>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</si>
  <si>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</si>
  <si>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</si>
  <si>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</si>
  <si>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</si>
  <si>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</si>
  <si>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</si>
  <si>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</si>
  <si>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</si>
  <si>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</si>
  <si>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</si>
  <si>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</si>
  <si>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</si>
  <si>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</si>
  <si>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</si>
  <si>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</si>
  <si>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</si>
  <si>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</si>
  <si>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</si>
  <si>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</si>
  <si>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</si>
  <si>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</si>
  <si>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</si>
  <si>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</si>
  <si>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</si>
  <si>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</si>
  <si>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</si>
  <si>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</si>
  <si>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</si>
  <si>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</si>
  <si>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</si>
  <si>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</si>
  <si>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</si>
  <si>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</si>
  <si>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</si>
  <si>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</si>
  <si>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</si>
  <si>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</si>
  <si>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</si>
  <si>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</si>
  <si>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</si>
  <si>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</si>
  <si>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</si>
  <si>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</si>
  <si>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</si>
  <si>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</si>
  <si>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</si>
  <si>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</si>
  <si>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</si>
  <si>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</si>
  <si>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</si>
  <si>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</si>
  <si>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</si>
  <si>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</si>
  <si>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</si>
  <si>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</si>
  <si>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</si>
  <si>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</si>
  <si>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</si>
  <si>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</si>
  <si>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</si>
  <si>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</si>
  <si>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</si>
  <si>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</si>
  <si>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</si>
  <si>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</si>
  <si>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</si>
  <si>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</si>
  <si>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</si>
  <si>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</si>
  <si>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</si>
  <si>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</si>
  <si>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</si>
  <si>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</si>
  <si>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</si>
  <si>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</si>
  <si>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</si>
  <si>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</si>
  <si>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</si>
  <si>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</si>
  <si>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</si>
  <si>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</si>
  <si>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</si>
  <si>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</si>
  <si>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</si>
  <si>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</si>
  <si>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</si>
  <si>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</si>
  <si>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</si>
  <si>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</si>
  <si>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</si>
  <si>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</si>
  <si>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</si>
  <si>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</si>
  <si>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</si>
  <si>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</si>
  <si>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</si>
  <si>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</si>
  <si>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</si>
  <si>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</si>
  <si>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</si>
  <si>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</si>
  <si>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</si>
  <si>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</si>
  <si>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</si>
  <si>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</si>
  <si>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</si>
  <si>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</si>
  <si>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</si>
  <si>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</si>
  <si>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</si>
  <si>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</si>
  <si>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</si>
  <si>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</si>
  <si>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</si>
  <si>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</si>
  <si>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</si>
  <si>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</si>
  <si>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</si>
  <si>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</si>
  <si>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</si>
  <si>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</si>
  <si>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</si>
  <si>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</si>
  <si>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</si>
  <si>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</si>
  <si>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</si>
  <si>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</si>
  <si>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</si>
  <si>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</si>
  <si>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</si>
  <si>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</si>
  <si>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</si>
  <si>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</si>
  <si>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</si>
  <si>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</si>
  <si>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</si>
  <si>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</si>
  <si>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</si>
  <si>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</si>
  <si>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</si>
  <si>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</si>
  <si>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</si>
  <si>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</si>
  <si>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</si>
  <si>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</si>
  <si>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</si>
  <si>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</si>
  <si>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</si>
  <si>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</si>
  <si>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</si>
  <si>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</si>
  <si>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</si>
  <si>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</si>
  <si>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</si>
  <si>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</si>
  <si>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</si>
  <si>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</si>
  <si>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</si>
  <si>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</si>
  <si>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</si>
  <si>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</si>
  <si>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</si>
  <si>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</si>
  <si>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</si>
  <si>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</si>
  <si>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</si>
  <si>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</si>
  <si>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</si>
  <si>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</si>
  <si>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</si>
  <si>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</si>
  <si>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</si>
  <si>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</si>
  <si>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</si>
  <si>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</si>
  <si>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</si>
  <si>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</si>
  <si>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</si>
  <si>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</si>
  <si>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</si>
  <si>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</si>
  <si>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</si>
  <si>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</si>
  <si>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</si>
  <si>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</si>
  <si>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</si>
  <si>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</si>
  <si>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</si>
  <si>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</si>
  <si>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</si>
  <si>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</si>
  <si>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</si>
  <si>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</si>
  <si>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</si>
  <si>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</si>
  <si>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</si>
  <si>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</si>
  <si>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</si>
  <si>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</si>
  <si>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</si>
  <si>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</si>
  <si>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</si>
  <si>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</si>
  <si>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</si>
  <si>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</si>
  <si>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</si>
  <si>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</si>
  <si>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</si>
  <si>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</si>
  <si>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</si>
  <si>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</si>
  <si>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</si>
  <si>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</si>
  <si>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</si>
  <si>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</si>
  <si>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</si>
  <si>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</si>
  <si>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</si>
  <si>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</si>
  <si>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</si>
  <si>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</si>
  <si>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</si>
  <si>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</si>
  <si>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</si>
  <si>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</si>
  <si>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</si>
  <si>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</si>
  <si>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</si>
  <si>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</si>
  <si>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</si>
  <si>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</si>
  <si>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</si>
  <si>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</si>
  <si>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</si>
  <si>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</si>
  <si>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</si>
  <si>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</si>
  <si>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</si>
  <si>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</si>
  <si>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</si>
  <si>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</si>
  <si>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</si>
  <si>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</si>
  <si>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</si>
  <si>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</si>
  <si>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</si>
  <si>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</si>
  <si>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</si>
  <si>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</si>
  <si>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</si>
  <si>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</si>
  <si>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</si>
  <si>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</si>
  <si>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</si>
  <si>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</si>
  <si>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</si>
  <si>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</si>
  <si>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</si>
  <si>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</si>
  <si>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</si>
  <si>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</si>
  <si>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</si>
  <si>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</si>
  <si>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</si>
  <si>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</si>
  <si>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</si>
  <si>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</si>
  <si>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</si>
  <si>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</si>
  <si>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</si>
  <si>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</si>
  <si>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</si>
  <si>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</si>
  <si>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</si>
  <si>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</si>
  <si>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</si>
  <si>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</si>
  <si>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</si>
  <si>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</si>
  <si>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</si>
  <si>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</si>
  <si>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</si>
  <si>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</si>
  <si>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</si>
  <si>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</si>
  <si>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</si>
  <si>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</si>
  <si>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</si>
  <si>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</si>
  <si>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</si>
  <si>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</si>
  <si>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</si>
  <si>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</si>
  <si>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</si>
  <si>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</si>
  <si>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</si>
  <si>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</si>
  <si>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</si>
  <si>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</si>
  <si>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</si>
  <si>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</si>
  <si>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</si>
  <si>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</si>
  <si>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</si>
  <si>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</si>
  <si>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</si>
  <si>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</si>
  <si>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</si>
  <si>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</si>
  <si>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</si>
  <si>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</si>
  <si>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</si>
  <si>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</si>
  <si>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</si>
  <si>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</si>
  <si>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</si>
  <si>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</si>
  <si>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</si>
  <si>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</si>
  <si>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</si>
  <si>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</si>
  <si>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</si>
  <si>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</si>
  <si>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</si>
  <si>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</si>
  <si>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</si>
  <si>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</si>
  <si>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</si>
  <si>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</si>
  <si>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</si>
  <si>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</si>
  <si>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</si>
  <si>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</si>
  <si>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</si>
  <si>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</si>
  <si>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</si>
  <si>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</si>
  <si>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</si>
  <si>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</si>
  <si>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</si>
  <si>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</si>
  <si>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</si>
  <si>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</si>
  <si>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</si>
  <si>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</si>
  <si>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</si>
  <si>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</si>
  <si>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</si>
  <si>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</si>
  <si>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</si>
  <si>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</si>
  <si>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</si>
  <si>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</si>
  <si>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</si>
  <si>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</si>
  <si>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</si>
  <si>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</si>
  <si>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</si>
  <si>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</si>
  <si>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</si>
  <si>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</si>
  <si>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</si>
  <si>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</si>
  <si>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</si>
  <si>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</si>
  <si>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</si>
  <si>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</si>
  <si>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</si>
  <si>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</si>
  <si>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</si>
  <si>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</si>
  <si>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</si>
  <si>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</si>
  <si>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</si>
  <si>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</si>
  <si>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</si>
  <si>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</si>
  <si>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</si>
  <si>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</si>
  <si>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</si>
  <si>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</si>
  <si>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</si>
  <si>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</si>
  <si>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</si>
  <si>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</si>
  <si>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</si>
  <si>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</si>
  <si>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</si>
  <si>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</si>
  <si>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</si>
  <si>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</si>
  <si>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</si>
  <si>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</si>
  <si>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</si>
  <si>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</si>
  <si>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</si>
  <si>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</si>
  <si>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</si>
  <si>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</si>
  <si>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</si>
  <si>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</si>
  <si>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</si>
  <si>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</si>
  <si>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</si>
  <si>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</si>
  <si>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</si>
  <si>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</si>
  <si>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</si>
  <si>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</si>
  <si>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</si>
  <si>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</si>
  <si>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</si>
  <si>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</si>
  <si>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</si>
  <si>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</si>
  <si>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</si>
  <si>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</si>
  <si>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</si>
  <si>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</si>
  <si>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</si>
  <si>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</si>
  <si>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</si>
  <si>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</si>
  <si>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</si>
  <si>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</si>
  <si>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</si>
  <si>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</si>
  <si>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</si>
  <si>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</si>
  <si>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</si>
  <si>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</si>
  <si>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</si>
  <si>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</si>
  <si>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</si>
  <si>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</si>
  <si>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</si>
  <si>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</si>
  <si>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</si>
  <si>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</si>
  <si>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</si>
  <si>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</si>
  <si>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</si>
  <si>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</si>
  <si>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</si>
  <si>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</si>
  <si>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</si>
  <si>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</si>
  <si>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</si>
  <si>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</si>
  <si>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</si>
  <si>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</si>
  <si>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</si>
  <si>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</si>
  <si>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</si>
  <si>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</si>
  <si>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</si>
  <si>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</si>
  <si>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</si>
  <si>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</si>
  <si>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</si>
  <si>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</si>
  <si>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</si>
  <si>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</si>
  <si>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</si>
  <si>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</si>
  <si>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</si>
  <si>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</si>
  <si>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</si>
  <si>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</si>
  <si>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</si>
  <si>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</si>
  <si>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</si>
  <si>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</si>
  <si>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</si>
  <si>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</si>
  <si>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</si>
  <si>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</si>
  <si>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</si>
  <si>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</si>
  <si>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</si>
  <si>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</si>
  <si>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</si>
  <si>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</si>
  <si>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</si>
  <si>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</si>
  <si>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</si>
  <si>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</si>
  <si>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</si>
  <si>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</si>
  <si>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</si>
  <si>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</si>
  <si>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</si>
  <si>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</si>
  <si>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</si>
  <si>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</si>
  <si>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</si>
  <si>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</si>
  <si>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</si>
  <si>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</si>
  <si>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</si>
  <si>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</si>
  <si>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</si>
  <si>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</si>
  <si>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</si>
  <si>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</si>
  <si>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</si>
  <si>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</si>
  <si>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</si>
  <si>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</si>
  <si>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</si>
  <si>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</si>
  <si>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</si>
  <si>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</si>
  <si>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</si>
  <si>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</si>
  <si>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</si>
  <si>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</si>
  <si>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</si>
  <si>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</si>
  <si>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</si>
  <si>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</si>
  <si>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</si>
  <si>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</si>
  <si>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</si>
  <si>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</si>
  <si>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</si>
  <si>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</si>
  <si>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</si>
  <si>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</si>
  <si>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</si>
  <si>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</si>
  <si>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</si>
  <si>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</si>
  <si>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</si>
  <si>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</si>
  <si>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</si>
  <si>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</si>
  <si>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</si>
  <si>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</si>
  <si>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</si>
  <si>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</si>
  <si>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</si>
  <si>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</si>
  <si>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</si>
  <si>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</si>
  <si>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</si>
  <si>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</si>
  <si>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</si>
  <si>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</si>
  <si>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</si>
  <si>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</si>
  <si>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</si>
  <si>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</si>
  <si>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</si>
  <si>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</si>
  <si>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</si>
  <si>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</si>
  <si>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</si>
  <si>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</si>
  <si>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</si>
  <si>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</si>
  <si>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</si>
  <si>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</si>
  <si>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</si>
  <si>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</si>
  <si>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</si>
  <si>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</si>
  <si>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</si>
  <si>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</si>
  <si>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</si>
  <si>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</si>
  <si>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</si>
  <si>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</si>
  <si>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</si>
  <si>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</si>
  <si>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</si>
  <si>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</si>
  <si>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</si>
  <si>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</si>
  <si>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</si>
  <si>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</si>
  <si>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</si>
  <si>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</si>
  <si>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</si>
  <si>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</si>
  <si>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</si>
  <si>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</si>
  <si>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</si>
  <si>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</si>
  <si>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</si>
  <si>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</si>
  <si>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</si>
  <si>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</si>
  <si>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</si>
  <si>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</si>
  <si>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</si>
  <si>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</si>
  <si>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</si>
  <si>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</si>
  <si>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</si>
  <si>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</si>
  <si>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</si>
  <si>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</si>
  <si>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</si>
  <si>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</si>
  <si>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</si>
  <si>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</si>
  <si>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</si>
  <si>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</si>
  <si>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</si>
  <si>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</si>
  <si>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</si>
  <si>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</si>
  <si>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</si>
  <si>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</si>
  <si>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</si>
  <si>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</si>
  <si>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</si>
  <si>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</si>
  <si>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</si>
  <si>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</si>
  <si>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</si>
  <si>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</si>
  <si>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</si>
  <si>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</si>
  <si>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</si>
  <si>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</si>
  <si>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</si>
  <si>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</si>
  <si>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</si>
  <si>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</si>
  <si>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</si>
  <si>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</si>
  <si>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</si>
  <si>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</si>
  <si>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</si>
  <si>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</si>
  <si>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</si>
  <si>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</si>
  <si>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</si>
  <si>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</si>
  <si>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</si>
  <si>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</si>
  <si>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</si>
  <si>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</si>
  <si>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</si>
  <si>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</si>
  <si>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</si>
  <si>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</si>
  <si>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</si>
  <si>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</si>
  <si>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</si>
  <si>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</si>
  <si>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</si>
  <si>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</si>
  <si>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</si>
  <si>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</si>
  <si>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</si>
  <si>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</si>
  <si>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</si>
  <si>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</si>
  <si>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</si>
  <si>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</si>
  <si>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</si>
  <si>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</si>
  <si>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</si>
  <si>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</si>
  <si>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</si>
  <si>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</si>
  <si>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</si>
  <si>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</si>
  <si>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</si>
  <si>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</si>
  <si>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</si>
  <si>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</si>
  <si>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</si>
  <si>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</si>
  <si>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</si>
  <si>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</si>
  <si>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</si>
  <si>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</si>
  <si>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</si>
  <si>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</si>
  <si>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</si>
  <si>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</si>
  <si>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</si>
  <si>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</si>
  <si>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</si>
  <si>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</si>
  <si>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</si>
  <si>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</si>
  <si>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</si>
  <si>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</si>
  <si>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</si>
  <si>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</si>
  <si>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</si>
  <si>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</si>
  <si>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</si>
  <si>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</si>
  <si>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</si>
  <si>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</si>
  <si>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</si>
  <si>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</si>
  <si>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</si>
  <si>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</si>
  <si>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</si>
  <si>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</si>
  <si>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</si>
  <si>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</si>
  <si>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</si>
  <si>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</si>
  <si>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</si>
  <si>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</si>
  <si>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</si>
  <si>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</si>
  <si>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</si>
  <si>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</si>
  <si>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</si>
  <si>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</si>
  <si>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</si>
  <si>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</si>
  <si>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</si>
  <si>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</si>
  <si>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</si>
  <si>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</si>
  <si>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</si>
  <si>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</si>
  <si>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</si>
  <si>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</si>
  <si>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</si>
  <si>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</si>
  <si>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</si>
  <si>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</si>
  <si>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</si>
  <si>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</si>
  <si>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</si>
  <si>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</si>
  <si>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</si>
  <si>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</si>
  <si>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</si>
  <si>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</si>
  <si>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</si>
  <si>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</si>
  <si>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</si>
  <si>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</si>
  <si>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</si>
  <si>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</si>
  <si>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</si>
  <si>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</si>
  <si>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</si>
  <si>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</si>
  <si>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</si>
  <si>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</si>
  <si>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</si>
  <si>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</si>
  <si>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</si>
  <si>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</si>
  <si>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</si>
  <si>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</si>
  <si>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</si>
  <si>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</si>
  <si>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</si>
  <si>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</si>
  <si>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</si>
  <si>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</si>
  <si>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</si>
  <si>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</si>
  <si>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</si>
  <si>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</si>
  <si>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</si>
  <si>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</si>
  <si>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</si>
  <si>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</si>
  <si>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</si>
  <si>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</si>
  <si>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</si>
  <si>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</si>
  <si>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</si>
  <si>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</si>
  <si>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</si>
  <si>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</si>
  <si>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</si>
  <si>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</si>
  <si>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</si>
  <si>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</si>
  <si>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</si>
  <si>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</si>
  <si>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</si>
  <si>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</si>
  <si>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</si>
  <si>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</si>
  <si>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</si>
  <si>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</si>
  <si>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</si>
  <si>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</si>
  <si>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</si>
  <si>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</si>
  <si>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</si>
  <si>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</si>
  <si>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</si>
  <si>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</si>
  <si>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</si>
  <si>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</si>
  <si>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</si>
  <si>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</si>
  <si>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</si>
  <si>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</si>
  <si>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</si>
  <si>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</si>
  <si>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</si>
  <si>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</si>
  <si>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</si>
  <si>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</si>
  <si>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</si>
  <si>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</si>
  <si>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</si>
  <si>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</si>
  <si>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</si>
  <si>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</si>
  <si>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</si>
  <si>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</si>
  <si>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</si>
  <si>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</si>
  <si>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</si>
  <si>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</si>
  <si>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</si>
  <si>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</si>
  <si>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</si>
  <si>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</si>
  <si>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</si>
  <si>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</si>
  <si>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</si>
  <si>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</si>
  <si>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</si>
  <si>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</si>
  <si>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</si>
  <si>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</si>
  <si>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</si>
  <si>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</si>
  <si>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</si>
  <si>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</si>
  <si>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</si>
  <si>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</si>
  <si>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</si>
  <si>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</si>
  <si>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</si>
  <si>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</si>
  <si>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</si>
  <si>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</si>
  <si>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</si>
  <si>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</si>
  <si>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</si>
  <si>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</si>
  <si>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</si>
  <si>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</si>
  <si>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</si>
  <si>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</si>
  <si>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</si>
  <si>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</si>
  <si>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</si>
  <si>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</si>
  <si>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</si>
  <si>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</si>
  <si>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</si>
  <si>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</si>
  <si>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</si>
  <si>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</si>
  <si>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</si>
  <si>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</si>
  <si>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</si>
  <si>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</si>
  <si>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</si>
  <si>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</si>
  <si>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</si>
  <si>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</si>
  <si>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</si>
  <si>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</si>
  <si>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</si>
  <si>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</si>
  <si>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</si>
  <si>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</si>
  <si>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</si>
  <si>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</si>
  <si>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</si>
  <si>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</si>
  <si>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</si>
  <si>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</si>
  <si>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</si>
  <si>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</si>
  <si>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</si>
  <si>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</si>
  <si>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</si>
  <si>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</si>
  <si>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</si>
  <si>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</si>
  <si>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</si>
  <si>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</si>
  <si>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</si>
  <si>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</si>
  <si>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</si>
  <si>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</si>
  <si>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</si>
  <si>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</si>
  <si>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</si>
  <si>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</si>
  <si>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</si>
  <si>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</si>
  <si>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</si>
  <si>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</si>
  <si>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</si>
  <si>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</si>
  <si>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</si>
  <si>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</si>
  <si>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</si>
  <si>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</si>
  <si>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</si>
  <si>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</si>
  <si>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</si>
  <si>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</si>
  <si>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</si>
  <si>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</si>
  <si>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</si>
  <si>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</si>
  <si>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</si>
  <si>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</si>
  <si>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</si>
  <si>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</si>
  <si>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</si>
  <si>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</si>
  <si>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</si>
  <si>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</si>
  <si>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</si>
  <si>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</si>
  <si>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</si>
  <si>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</si>
  <si>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</si>
  <si>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</si>
  <si>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</si>
  <si>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</si>
  <si>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</si>
  <si>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</si>
  <si>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</si>
  <si>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</si>
  <si>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</si>
  <si>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</si>
  <si>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</si>
  <si>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</si>
  <si>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</si>
  <si>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</si>
  <si>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</si>
  <si>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</si>
  <si>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</si>
  <si>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</si>
  <si>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</si>
  <si>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</si>
  <si>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</si>
  <si>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</si>
  <si>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</si>
  <si>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</si>
  <si>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</si>
  <si>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</si>
  <si>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</si>
  <si>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</si>
  <si>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</si>
  <si>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</si>
  <si>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</si>
  <si>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</si>
  <si>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</si>
  <si>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</si>
  <si>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</si>
  <si>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</si>
  <si>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</si>
  <si>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</si>
  <si>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</si>
  <si>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</si>
  <si>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</si>
  <si>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</si>
  <si>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</si>
  <si>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</si>
  <si>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</si>
  <si>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</si>
  <si>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</si>
  <si>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</si>
  <si>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</si>
  <si>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</si>
  <si>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</si>
  <si>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</si>
  <si>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</si>
  <si>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</si>
  <si>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</si>
  <si>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</si>
  <si>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</si>
  <si>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</si>
  <si>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</si>
  <si>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</si>
  <si>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</si>
  <si>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</si>
  <si>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</si>
  <si>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</si>
  <si>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</si>
  <si>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</si>
  <si>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</si>
  <si>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</si>
  <si>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</si>
  <si>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</si>
  <si>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</si>
  <si>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</si>
  <si>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</si>
  <si>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</si>
  <si>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</si>
  <si>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</si>
  <si>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</si>
  <si>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</si>
  <si>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</si>
  <si>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</si>
  <si>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</si>
  <si>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</si>
  <si>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</si>
  <si>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</si>
  <si>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</si>
  <si>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</si>
  <si>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</si>
  <si>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</si>
  <si>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</si>
  <si>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</si>
  <si>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</si>
  <si>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</si>
  <si>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</si>
  <si>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</si>
  <si>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</si>
  <si>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</si>
  <si>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</si>
  <si>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</si>
  <si>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</si>
  <si>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</si>
  <si>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</si>
  <si>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</si>
  <si>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</si>
  <si>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</si>
  <si>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</si>
  <si>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</si>
  <si>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</si>
  <si>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</si>
  <si>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</si>
  <si>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</si>
  <si>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</si>
  <si>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</si>
  <si>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</si>
  <si>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</si>
  <si>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</si>
  <si>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</si>
  <si>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</si>
  <si>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</si>
  <si>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</si>
  <si>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</si>
  <si>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</si>
  <si>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</si>
  <si>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</si>
  <si>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</si>
  <si>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</si>
  <si>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</si>
  <si>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</si>
  <si>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</si>
  <si>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</si>
  <si>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</si>
  <si>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</si>
  <si>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</si>
  <si>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</si>
  <si>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</si>
  <si>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</si>
  <si>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</si>
  <si>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</si>
  <si>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</si>
  <si>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</si>
  <si>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</si>
  <si>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</si>
  <si>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</si>
  <si>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</si>
  <si>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</si>
  <si>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</si>
  <si>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</si>
  <si>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</si>
  <si>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</si>
  <si>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</si>
  <si>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</si>
  <si>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</si>
  <si>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</si>
  <si>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</si>
  <si>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</si>
  <si>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</si>
  <si>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</si>
  <si>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</si>
  <si>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</si>
  <si>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</si>
  <si>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</si>
  <si>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</si>
  <si>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</si>
  <si>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</si>
  <si>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</si>
  <si>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</si>
  <si>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</si>
  <si>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</si>
  <si>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</si>
  <si>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</si>
  <si>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</si>
  <si>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</si>
  <si>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</si>
  <si>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</si>
  <si>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</si>
  <si>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</si>
  <si>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</si>
  <si>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</si>
  <si>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</si>
  <si>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</si>
  <si>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</si>
  <si>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</si>
  <si>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</si>
  <si>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</si>
  <si>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</si>
  <si>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</si>
  <si>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</si>
  <si>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</si>
  <si>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</si>
  <si>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</si>
  <si>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</si>
  <si>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</si>
  <si>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</si>
  <si>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</si>
  <si>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</si>
  <si>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</si>
  <si>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</si>
  <si>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</si>
  <si>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</si>
  <si>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</si>
  <si>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</si>
  <si>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</si>
  <si>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</si>
  <si>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</si>
  <si>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</si>
  <si>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</si>
  <si>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</si>
  <si>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</si>
  <si>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</si>
  <si>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</si>
  <si>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</si>
  <si>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</si>
  <si>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</si>
  <si>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</si>
  <si>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</si>
  <si>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</si>
  <si>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</si>
  <si>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</si>
  <si>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</si>
  <si>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</si>
  <si>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</si>
  <si>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</si>
  <si>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</si>
  <si>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</si>
  <si>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</si>
  <si>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</si>
  <si>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</si>
  <si>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</si>
  <si>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</si>
  <si>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</si>
  <si>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</si>
  <si>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</si>
  <si>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</si>
  <si>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</si>
  <si>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</si>
  <si>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</si>
  <si>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</si>
  <si>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</si>
  <si>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</si>
  <si>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</si>
  <si>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</si>
  <si>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</si>
  <si>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</si>
  <si>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</si>
  <si>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</si>
  <si>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</si>
  <si>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</si>
  <si>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</si>
  <si>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</si>
  <si>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</si>
  <si>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</si>
  <si>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</si>
  <si>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</si>
  <si>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</si>
  <si>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</si>
  <si>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</si>
  <si>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</si>
  <si>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</si>
  <si>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</si>
  <si>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</si>
  <si>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</si>
  <si>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</si>
  <si>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</si>
  <si>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</si>
  <si>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</si>
  <si>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</si>
  <si>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</si>
  <si>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</si>
  <si>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</si>
  <si>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</si>
  <si>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</si>
  <si>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</si>
  <si>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</si>
  <si>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</si>
  <si>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</si>
  <si>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</si>
  <si>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</si>
  <si>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</si>
  <si>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</si>
  <si>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</si>
  <si>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</si>
  <si>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</si>
  <si>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</si>
  <si>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</si>
  <si>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</si>
  <si>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</si>
  <si>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</si>
  <si>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</si>
  <si>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</si>
  <si>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</si>
  <si>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</si>
  <si>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</si>
  <si>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</si>
  <si>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</si>
  <si>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</si>
  <si>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</si>
  <si>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</si>
  <si>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</si>
  <si>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</si>
  <si>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</si>
  <si>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</si>
  <si>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</si>
  <si>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</si>
  <si>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</si>
  <si>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</si>
  <si>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</si>
  <si>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</si>
  <si>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</si>
  <si>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</si>
  <si>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</si>
  <si>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</si>
  <si>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</si>
  <si>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</si>
  <si>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</si>
  <si>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</si>
  <si>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</si>
  <si>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</si>
  <si>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</si>
  <si>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</si>
  <si>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</si>
  <si>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</si>
  <si>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</si>
  <si>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</si>
  <si>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</si>
  <si>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</si>
  <si>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</si>
  <si>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</si>
  <si>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</si>
  <si>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</si>
  <si>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</si>
  <si>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</si>
  <si>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</si>
  <si>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</si>
  <si>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</si>
  <si>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</si>
  <si>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</si>
  <si>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</si>
  <si>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</si>
  <si>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</si>
  <si>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</si>
  <si>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</si>
  <si>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</si>
  <si>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</si>
  <si>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</si>
  <si>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</si>
  <si>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</si>
  <si>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</si>
  <si>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</si>
  <si>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</si>
  <si>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</si>
  <si>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</si>
  <si>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</si>
  <si>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</si>
  <si>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</si>
  <si>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</si>
  <si>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</si>
  <si>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</si>
  <si>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</si>
  <si>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</si>
  <si>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</si>
  <si>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</si>
  <si>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</si>
  <si>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</si>
  <si>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</si>
  <si>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</si>
  <si>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</si>
  <si>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</si>
  <si>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</si>
  <si>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</si>
  <si>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</si>
  <si>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</si>
  <si>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</si>
  <si>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</si>
  <si>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</si>
  <si>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</si>
  <si>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</si>
  <si>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</si>
  <si>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</si>
  <si>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</si>
  <si>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</si>
  <si>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</si>
  <si>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</si>
  <si>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</si>
  <si>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</si>
  <si>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</si>
  <si>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</si>
  <si>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</si>
  <si>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</si>
  <si>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</si>
  <si>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</si>
  <si>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</si>
  <si>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</si>
  <si>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</si>
  <si>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</si>
  <si>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</si>
  <si>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</si>
  <si>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</si>
  <si>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</si>
  <si>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</si>
  <si>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</si>
  <si>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</si>
  <si>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</si>
  <si>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</si>
  <si>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</si>
  <si>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</si>
  <si>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</si>
  <si>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</si>
  <si>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</si>
  <si>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</si>
  <si>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</si>
  <si>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</si>
  <si>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</si>
  <si>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</si>
  <si>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</si>
  <si>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</si>
  <si>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</si>
  <si>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</si>
  <si>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</si>
  <si>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</si>
  <si>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</si>
  <si>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</si>
  <si>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</si>
  <si>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</si>
  <si>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</si>
  <si>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</si>
  <si>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</si>
  <si>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</si>
  <si>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</si>
  <si>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</si>
  <si>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</si>
  <si>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</si>
  <si>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</si>
  <si>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</si>
  <si>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</si>
  <si>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</si>
  <si>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</si>
  <si>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</si>
  <si>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</si>
  <si>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</si>
  <si>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</si>
  <si>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</si>
  <si>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</si>
  <si>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</si>
  <si>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</si>
  <si>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</si>
  <si>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</si>
  <si>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</si>
  <si>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</si>
  <si>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</si>
  <si>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</si>
  <si>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</si>
  <si>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</si>
  <si>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</si>
  <si>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</si>
  <si>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</si>
  <si>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</si>
  <si>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</si>
  <si>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</si>
  <si>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</si>
  <si>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</si>
  <si>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</si>
  <si>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</si>
  <si>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</si>
  <si>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</si>
  <si>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</si>
  <si>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</si>
  <si>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</si>
  <si>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</si>
  <si>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</si>
  <si>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</si>
  <si>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</si>
  <si>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</si>
  <si>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</si>
  <si>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</si>
  <si>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</si>
  <si>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</si>
  <si>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</si>
  <si>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</si>
  <si>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</si>
  <si>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</si>
  <si>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</si>
  <si>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</si>
  <si>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</si>
  <si>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</si>
  <si>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</si>
  <si>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</si>
  <si>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</si>
  <si>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</si>
  <si>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</si>
  <si>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</si>
  <si>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</si>
  <si>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</si>
  <si>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</si>
  <si>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</si>
  <si>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</si>
  <si>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</si>
  <si>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</si>
  <si>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</si>
  <si>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</si>
  <si>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</si>
  <si>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</si>
  <si>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</si>
  <si>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</si>
  <si>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</si>
  <si>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</si>
  <si>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</si>
  <si>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</si>
  <si>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</si>
  <si>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</si>
  <si>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</si>
  <si>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</si>
  <si>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</si>
  <si>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</si>
  <si>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</si>
  <si>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</si>
  <si>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</si>
  <si>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</si>
  <si>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</si>
  <si>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</si>
  <si>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</si>
  <si>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</si>
  <si>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</si>
  <si>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</si>
  <si>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</si>
  <si>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</si>
  <si>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</si>
  <si>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</si>
  <si>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</si>
  <si>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</si>
  <si>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</si>
  <si>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</si>
  <si>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</si>
  <si>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</si>
  <si>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</si>
  <si>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</si>
  <si>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</si>
  <si>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</si>
  <si>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</si>
  <si>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</si>
  <si>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</si>
  <si>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</si>
  <si>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</si>
  <si>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</si>
  <si>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</si>
  <si>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</si>
  <si>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</si>
  <si>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</si>
  <si>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</si>
  <si>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</si>
  <si>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</si>
  <si>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</si>
  <si>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</si>
  <si>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</si>
  <si>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</si>
  <si>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</si>
  <si>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</si>
  <si>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</si>
  <si>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</si>
  <si>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</si>
  <si>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</si>
  <si>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</si>
  <si>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</si>
  <si>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</si>
  <si>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</si>
  <si>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</si>
  <si>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</si>
  <si>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</si>
  <si>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</si>
  <si>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</si>
  <si>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</si>
  <si>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</si>
  <si>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</si>
  <si>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</si>
  <si>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</si>
  <si>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</si>
  <si>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</si>
  <si>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</si>
  <si>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</si>
  <si>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</si>
  <si>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</si>
  <si>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</si>
  <si>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</si>
  <si>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</si>
  <si>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</si>
  <si>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</si>
  <si>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</si>
  <si>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</si>
  <si>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</si>
  <si>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</si>
  <si>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</si>
  <si>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</si>
  <si>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</si>
  <si>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</si>
  <si>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</si>
  <si>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</si>
  <si>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</si>
  <si>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</si>
  <si>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</si>
  <si>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</si>
  <si>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</si>
  <si>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</si>
  <si>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</si>
  <si>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</si>
  <si>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</si>
  <si>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</si>
  <si>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</si>
  <si>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</si>
  <si>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</si>
  <si>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</si>
  <si>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</si>
  <si>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</si>
  <si>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</si>
  <si>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</si>
  <si>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</si>
  <si>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</si>
  <si>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</si>
  <si>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</si>
  <si>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</si>
  <si>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</si>
  <si>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</si>
  <si>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</si>
  <si>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</si>
  <si>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</si>
  <si>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</si>
  <si>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</si>
  <si>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</si>
  <si>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</si>
  <si>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</si>
  <si>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</si>
  <si>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</si>
  <si>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</si>
  <si>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</si>
  <si>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</si>
  <si>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</si>
  <si>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</si>
  <si>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</si>
  <si>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</si>
  <si>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</si>
  <si>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</si>
  <si>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</si>
  <si>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</si>
  <si>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</si>
  <si>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</si>
  <si>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</si>
  <si>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</si>
  <si>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</si>
  <si>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</si>
  <si>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</si>
  <si>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</si>
  <si>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</si>
  <si>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</si>
  <si>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</si>
  <si>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</si>
  <si>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</si>
  <si>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</si>
  <si>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</si>
  <si>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</si>
  <si>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</si>
  <si>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</si>
  <si>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</si>
  <si>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</si>
  <si>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</si>
  <si>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</si>
  <si>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</si>
  <si>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</si>
  <si>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</si>
  <si>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</si>
  <si>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</si>
  <si>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</si>
  <si>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</si>
  <si>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</si>
  <si>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</si>
  <si>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</si>
  <si>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</si>
  <si>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</si>
  <si>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</si>
  <si>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</si>
  <si>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</si>
  <si>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</si>
  <si>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</si>
  <si>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</si>
  <si>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</si>
  <si>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</si>
  <si>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</si>
  <si>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</si>
  <si>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</si>
  <si>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</si>
  <si>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</si>
  <si>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</si>
  <si>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</si>
  <si>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</si>
  <si>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</si>
  <si>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</si>
  <si>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</si>
  <si>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</si>
  <si>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</si>
  <si>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</si>
  <si>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</si>
  <si>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</si>
  <si>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</si>
  <si>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</si>
  <si>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</si>
  <si>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</si>
  <si>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</si>
  <si>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</si>
  <si>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</si>
  <si>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</si>
  <si>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</si>
  <si>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</si>
  <si>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</si>
  <si>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</si>
  <si>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</si>
  <si>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</si>
  <si>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</si>
  <si>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</si>
  <si>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</si>
  <si>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</si>
  <si>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</si>
  <si>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</si>
  <si>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</si>
  <si>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</si>
  <si>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</si>
  <si>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</si>
  <si>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</si>
  <si>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</si>
  <si>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</si>
  <si>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</si>
  <si>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</si>
  <si>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</si>
  <si>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</si>
  <si>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</si>
  <si>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</si>
  <si>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</si>
  <si>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</si>
  <si>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</si>
  <si>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</si>
  <si>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</si>
  <si>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</si>
  <si>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</si>
  <si>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</si>
  <si>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</si>
  <si>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</si>
  <si>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</si>
  <si>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</si>
  <si>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</si>
  <si>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</si>
  <si>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</si>
  <si>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</si>
  <si>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</si>
  <si>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</si>
  <si>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</si>
  <si>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</si>
  <si>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</si>
  <si>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</si>
  <si>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</si>
  <si>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</si>
  <si>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</si>
  <si>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</si>
  <si>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</si>
  <si>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</si>
  <si>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</si>
  <si>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</si>
  <si>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</si>
  <si>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</si>
  <si>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</si>
  <si>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</si>
  <si>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</si>
  <si>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</si>
  <si>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</si>
  <si>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</si>
  <si>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</si>
  <si>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</si>
  <si>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</si>
  <si>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</si>
  <si>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</si>
  <si>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</si>
  <si>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</si>
  <si>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</si>
  <si>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</si>
  <si>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</si>
  <si>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</si>
  <si>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</si>
  <si>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</si>
  <si>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</si>
  <si>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</si>
  <si>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</si>
  <si>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</si>
  <si>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</si>
  <si>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</si>
  <si>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</si>
  <si>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</si>
  <si>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</si>
  <si>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</si>
  <si>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</si>
  <si>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</si>
  <si>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</si>
  <si>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</si>
  <si>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</si>
  <si>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</si>
  <si>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</si>
  <si>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</si>
  <si>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</si>
  <si>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</si>
  <si>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</si>
  <si>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</si>
  <si>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</si>
  <si>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</si>
  <si>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</si>
  <si>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</si>
  <si>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</si>
  <si>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</si>
  <si>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</si>
  <si>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</si>
  <si>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</si>
  <si>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</si>
  <si>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</si>
  <si>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</si>
  <si>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</si>
  <si>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</si>
  <si>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</si>
  <si>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</si>
  <si>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</si>
  <si>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</si>
  <si>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</si>
  <si>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</si>
  <si>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</si>
  <si>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</si>
  <si>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</si>
  <si>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</si>
  <si>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</si>
  <si>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</si>
  <si>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</si>
  <si>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</si>
  <si>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</si>
  <si>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</si>
  <si>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</si>
  <si>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</si>
  <si>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</si>
  <si>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</si>
  <si>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</si>
  <si>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</si>
  <si>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</si>
  <si>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</si>
  <si>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</si>
  <si>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</si>
  <si>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</si>
  <si>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</si>
  <si>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</si>
  <si>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</si>
  <si>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</si>
  <si>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</si>
  <si>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</si>
  <si>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</si>
  <si>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</si>
  <si>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</si>
  <si>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</si>
  <si>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</si>
  <si>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</si>
  <si>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</si>
  <si>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</si>
  <si>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</si>
  <si>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</si>
  <si>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</si>
  <si>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</si>
  <si>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</si>
  <si>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</si>
  <si>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</si>
  <si>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</si>
  <si>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</si>
  <si>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</si>
  <si>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</si>
  <si>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</si>
  <si>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</si>
  <si>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</si>
  <si>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</si>
  <si>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</si>
  <si>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</si>
  <si>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</si>
  <si>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</si>
  <si>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</si>
  <si>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</si>
  <si>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</si>
  <si>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</si>
  <si>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</si>
  <si>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</si>
  <si>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</si>
  <si>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</si>
  <si>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</si>
  <si>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</si>
  <si>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</si>
  <si>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</si>
  <si>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</si>
  <si>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</si>
  <si>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</si>
  <si>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</si>
  <si>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</si>
  <si>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</si>
  <si>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</si>
  <si>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</si>
  <si>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</si>
  <si>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</si>
  <si>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</si>
  <si>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</si>
  <si>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</si>
  <si>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</si>
  <si>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</si>
  <si>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</si>
  <si>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</si>
  <si>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</si>
  <si>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</si>
  <si>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</si>
  <si>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</si>
  <si>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</si>
  <si>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</si>
  <si>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</si>
  <si>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</si>
  <si>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</si>
  <si>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</si>
  <si>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</si>
  <si>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</si>
  <si>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</si>
  <si>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</si>
  <si>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</si>
  <si>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</si>
  <si>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</si>
  <si>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</si>
  <si>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</si>
  <si>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</si>
  <si>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</si>
  <si>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</si>
  <si>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</si>
  <si>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</si>
  <si>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</si>
  <si>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</si>
  <si>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</si>
  <si>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</si>
  <si>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</si>
  <si>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</si>
  <si>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</si>
  <si>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</si>
  <si>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</si>
  <si>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</si>
  <si>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</si>
  <si>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</si>
  <si>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</si>
  <si>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</si>
  <si>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</si>
  <si>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</si>
  <si>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</si>
  <si>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</si>
  <si>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</si>
  <si>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</si>
  <si>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</si>
  <si>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</si>
  <si>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</si>
  <si>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</si>
  <si>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</si>
  <si>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</si>
  <si>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</si>
  <si>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</si>
  <si>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</si>
  <si>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</si>
  <si>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</si>
  <si>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</si>
  <si>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</si>
  <si>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</si>
  <si>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</si>
  <si>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</si>
  <si>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</si>
  <si>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</si>
  <si>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</si>
  <si>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</si>
  <si>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</si>
  <si>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</si>
  <si>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</si>
  <si>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</si>
  <si>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</si>
  <si>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</si>
  <si>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</si>
  <si>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</si>
  <si>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</si>
  <si>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</si>
  <si>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</si>
  <si>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</si>
  <si>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</si>
  <si>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</si>
  <si>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</si>
  <si>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</si>
  <si>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</si>
  <si>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</si>
  <si>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</si>
  <si>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</si>
  <si>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</si>
  <si>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</si>
  <si>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</si>
  <si>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</si>
  <si>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</si>
  <si>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</si>
  <si>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</si>
  <si>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</si>
  <si>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</si>
  <si>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</si>
  <si>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</si>
  <si>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</si>
  <si>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</si>
  <si>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</si>
  <si>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</si>
  <si>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</si>
  <si>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</si>
  <si>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</si>
  <si>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</si>
  <si>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</si>
  <si>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</si>
  <si>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</si>
  <si>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</si>
  <si>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</si>
  <si>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</si>
  <si>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</si>
  <si>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</si>
  <si>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</si>
  <si>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</si>
  <si>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</si>
  <si>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</si>
  <si>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</si>
  <si>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</si>
  <si>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</si>
  <si>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</si>
  <si>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</si>
  <si>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</si>
  <si>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</si>
  <si>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</si>
  <si>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</si>
  <si>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</si>
  <si>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</si>
  <si>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</si>
  <si>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</si>
  <si>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</si>
  <si>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</si>
  <si>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</si>
  <si>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</si>
  <si>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</si>
  <si>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</si>
  <si>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</si>
  <si>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</si>
  <si>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</si>
  <si>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</si>
  <si>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</si>
  <si>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</si>
  <si>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</si>
  <si>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</si>
  <si>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</si>
  <si>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</si>
  <si>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</si>
  <si>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</si>
  <si>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</si>
  <si>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</si>
  <si>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</si>
  <si>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</si>
  <si>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</si>
  <si>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</si>
  <si>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</si>
  <si>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</si>
  <si>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</si>
  <si>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</si>
  <si>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</si>
  <si>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</si>
  <si>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</si>
  <si>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</si>
  <si>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</si>
  <si>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</si>
  <si>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</si>
  <si>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</si>
  <si>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</si>
  <si>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</si>
  <si>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</si>
  <si>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</si>
  <si>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</si>
  <si>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</si>
  <si>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</si>
  <si>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</si>
  <si>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</si>
  <si>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</si>
  <si>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</si>
  <si>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</si>
  <si>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</si>
  <si>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</si>
  <si>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</si>
  <si>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</si>
  <si>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</si>
  <si>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</si>
  <si>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</si>
  <si>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</si>
  <si>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</si>
  <si>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</si>
  <si>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</si>
  <si>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</si>
  <si>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</si>
  <si>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</si>
  <si>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</si>
  <si>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</si>
  <si>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</si>
  <si>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</si>
  <si>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</si>
  <si>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</si>
  <si>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</si>
  <si>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</si>
  <si>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</si>
  <si>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</si>
  <si>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</si>
  <si>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</si>
  <si>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</si>
  <si>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</si>
  <si>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</si>
  <si>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</si>
  <si>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</si>
  <si>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</si>
  <si>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</si>
  <si>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</si>
  <si>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</si>
  <si>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</si>
  <si>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</si>
  <si>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</si>
  <si>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</si>
  <si>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</si>
  <si>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</si>
  <si>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</si>
  <si>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</si>
  <si>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</si>
  <si>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</si>
  <si>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</si>
  <si>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</si>
  <si>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</si>
  <si>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</si>
  <si>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</si>
  <si>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</si>
  <si>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</si>
  <si>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</si>
  <si>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</si>
  <si>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</si>
  <si>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</si>
  <si>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</si>
  <si>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</si>
  <si>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</si>
  <si>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</si>
  <si>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</si>
  <si>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</si>
  <si>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</si>
  <si>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</si>
  <si>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</si>
  <si>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</si>
  <si>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</si>
  <si>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</si>
  <si>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</si>
  <si>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</si>
  <si>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</si>
  <si>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</si>
  <si>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</si>
  <si>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</si>
  <si>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</si>
  <si>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</si>
  <si>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</si>
  <si>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</si>
  <si>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</si>
  <si>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</si>
  <si>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</si>
  <si>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</si>
  <si>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</si>
  <si>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</si>
  <si>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</si>
  <si>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</si>
  <si>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</si>
  <si>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</si>
  <si>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</si>
  <si>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</si>
  <si>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</si>
  <si>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</si>
  <si>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</si>
  <si>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</si>
  <si>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</si>
  <si>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</si>
  <si>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</si>
  <si>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</si>
  <si>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</si>
  <si>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</si>
  <si>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</si>
  <si>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</si>
  <si>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</si>
  <si>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</si>
  <si>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</si>
  <si>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</si>
  <si>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</si>
  <si>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</si>
  <si>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</si>
  <si>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</si>
  <si>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</si>
  <si>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</si>
  <si>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</si>
  <si>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</si>
  <si>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</si>
  <si>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</si>
  <si>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</si>
  <si>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</si>
  <si>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</si>
  <si>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</si>
  <si>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</si>
  <si>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</si>
  <si>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</si>
  <si>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</si>
  <si>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</si>
  <si>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</si>
  <si>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</si>
  <si>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</si>
  <si>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</si>
  <si>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</si>
  <si>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</si>
  <si>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</si>
  <si>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</si>
  <si>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</si>
  <si>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</si>
  <si>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</si>
  <si>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</si>
  <si>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</si>
  <si>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</si>
  <si>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</si>
  <si>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</si>
  <si>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</si>
  <si>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</si>
  <si>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</si>
  <si>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</si>
  <si>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</si>
  <si>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</si>
  <si>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</si>
  <si>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</si>
  <si>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</si>
  <si>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</si>
  <si>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</si>
  <si>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</si>
  <si>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</si>
  <si>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</si>
  <si>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</si>
  <si>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</si>
  <si>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</si>
  <si>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</si>
  <si>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</si>
  <si>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</si>
  <si>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</si>
  <si>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</si>
  <si>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</si>
  <si>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</si>
  <si>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</si>
  <si>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</si>
  <si>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</si>
  <si>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</si>
  <si>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</si>
  <si>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</si>
  <si>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</si>
  <si>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</si>
  <si>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</si>
  <si>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</si>
  <si>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</si>
  <si>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</si>
  <si>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</si>
  <si>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</si>
  <si>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</si>
  <si>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</si>
  <si>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</si>
  <si>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</si>
  <si>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</si>
  <si>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</si>
  <si>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</si>
  <si>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</si>
  <si>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</si>
  <si>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</si>
  <si>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</si>
  <si>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</si>
  <si>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</si>
  <si>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</si>
  <si>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</si>
  <si>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</si>
  <si>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</si>
  <si>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</si>
  <si>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</si>
  <si>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</si>
  <si>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</si>
  <si>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</si>
  <si>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</si>
  <si>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</si>
  <si>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</si>
  <si>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</si>
  <si>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</si>
  <si>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</si>
  <si>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</si>
  <si>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</si>
  <si>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</si>
  <si>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</si>
  <si>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</si>
  <si>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</si>
  <si>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</si>
  <si>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</si>
  <si>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</si>
  <si>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</si>
  <si>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</si>
  <si>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</si>
  <si>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</si>
  <si>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</si>
  <si>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</si>
  <si>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</si>
  <si>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</si>
  <si>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</si>
  <si>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</si>
  <si>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</si>
  <si>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</si>
  <si>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</si>
  <si>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</si>
  <si>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</si>
  <si>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</si>
  <si>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</si>
  <si>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</si>
  <si>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</si>
  <si>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</si>
  <si>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</si>
  <si>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</si>
  <si>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</si>
  <si>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</si>
  <si>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</si>
  <si>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</si>
  <si>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</si>
  <si>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</si>
  <si>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</si>
  <si>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</si>
  <si>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</si>
  <si>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</si>
  <si>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</si>
  <si>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</si>
  <si>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</si>
  <si>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</si>
  <si>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</si>
  <si>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</si>
  <si>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</si>
  <si>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</si>
  <si>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</si>
  <si>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</si>
  <si>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</si>
  <si>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</si>
  <si>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</si>
  <si>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</si>
  <si>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</si>
  <si>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</si>
  <si>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</si>
  <si>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</si>
  <si>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</si>
  <si>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</si>
  <si>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</si>
  <si>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</si>
  <si>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</si>
  <si>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</si>
  <si>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</si>
  <si>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</si>
  <si>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</si>
  <si>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</si>
  <si>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</si>
  <si>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</si>
  <si>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</si>
  <si>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</si>
  <si>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</si>
  <si>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</si>
  <si>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</si>
  <si>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</si>
  <si>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</si>
  <si>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</si>
  <si>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</si>
  <si>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</si>
  <si>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</si>
  <si>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</si>
  <si>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</si>
  <si>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</si>
  <si>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</si>
  <si>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</si>
  <si>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</si>
  <si>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</si>
  <si>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</si>
  <si>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</si>
  <si>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</si>
  <si>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</si>
  <si>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</si>
  <si>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</si>
  <si>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</si>
  <si>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</si>
  <si>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</si>
  <si>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</si>
  <si>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</si>
  <si>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</si>
  <si>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</si>
  <si>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</si>
  <si>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</si>
  <si>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</si>
  <si>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</si>
  <si>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</si>
  <si>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</si>
  <si>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</si>
  <si>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</si>
  <si>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</si>
  <si>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</si>
  <si>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</si>
  <si>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</si>
  <si>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</si>
  <si>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</si>
  <si>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</si>
  <si>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</si>
  <si>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</si>
  <si>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</si>
  <si>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</si>
  <si>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</si>
  <si>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</si>
  <si>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</si>
  <si>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</si>
  <si>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</si>
  <si>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</si>
  <si>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</si>
  <si>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</si>
  <si>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</si>
  <si>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</si>
  <si>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</si>
  <si>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</si>
  <si>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</si>
  <si>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</si>
  <si>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</si>
  <si>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</si>
  <si>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</si>
  <si>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</si>
  <si>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</si>
  <si>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</si>
  <si>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</si>
  <si>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</si>
  <si>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</si>
  <si>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</si>
  <si>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</si>
  <si>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</si>
  <si>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</si>
  <si>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</si>
  <si>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</si>
  <si>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</si>
  <si>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</si>
  <si>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</si>
  <si>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</si>
  <si>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</si>
  <si>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</si>
  <si>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</si>
  <si>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</si>
  <si>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</si>
  <si>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</si>
  <si>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</si>
  <si>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</si>
  <si>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</si>
  <si>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</si>
  <si>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</si>
  <si>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</si>
  <si>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</si>
  <si>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</si>
  <si>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</si>
  <si>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</si>
  <si>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</si>
  <si>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</si>
  <si>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</si>
  <si>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</si>
  <si>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</si>
  <si>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</si>
  <si>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</si>
  <si>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</si>
  <si>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</si>
  <si>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</si>
  <si>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</si>
  <si>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</si>
  <si>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</si>
  <si>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</si>
  <si>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</si>
  <si>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</si>
  <si>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</si>
  <si>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</si>
  <si>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</si>
  <si>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</si>
  <si>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</si>
  <si>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</si>
  <si>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</si>
  <si>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</si>
  <si>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</si>
  <si>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</si>
  <si>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</si>
  <si>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</si>
  <si>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</si>
  <si>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</si>
  <si>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</si>
  <si>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</si>
  <si>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</si>
  <si>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</si>
  <si>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</si>
  <si>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</si>
  <si>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</si>
  <si>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</si>
  <si>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</si>
  <si>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</si>
  <si>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</si>
  <si>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</si>
  <si>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</si>
  <si>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</si>
  <si>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</si>
  <si>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</si>
  <si>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</si>
  <si>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</si>
  <si>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</si>
  <si>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</si>
  <si>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</si>
  <si>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</si>
  <si>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</si>
  <si>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</si>
  <si>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</si>
  <si>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</si>
  <si>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</si>
  <si>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</si>
  <si>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</si>
  <si>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</si>
  <si>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</si>
  <si>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</si>
  <si>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</si>
  <si>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</si>
  <si>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</si>
  <si>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</si>
  <si>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</si>
  <si>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</si>
  <si>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</si>
  <si>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</si>
  <si>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</si>
  <si>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</si>
  <si>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</si>
  <si>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</si>
  <si>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</si>
  <si>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</si>
  <si>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</si>
  <si>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</si>
  <si>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</si>
  <si>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</si>
  <si>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</si>
  <si>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</si>
  <si>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</si>
  <si>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</si>
  <si>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</si>
  <si>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</si>
  <si>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</si>
  <si>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</si>
  <si>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</si>
  <si>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</si>
  <si>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</si>
  <si>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</si>
  <si>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</si>
  <si>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</si>
  <si>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</si>
  <si>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</si>
  <si>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</si>
  <si>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</si>
  <si>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</si>
  <si>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</si>
  <si>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</si>
  <si>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</si>
  <si>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</si>
  <si>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</si>
  <si>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</si>
  <si>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</si>
  <si>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</si>
  <si>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</si>
  <si>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</si>
  <si>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</si>
  <si>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</si>
  <si>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</si>
  <si>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</si>
  <si>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</si>
  <si>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</si>
  <si>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</si>
  <si>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</si>
  <si>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</si>
  <si>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</si>
  <si>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</si>
  <si>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</si>
  <si>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</si>
  <si>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</si>
  <si>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</si>
  <si>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</si>
  <si>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</si>
  <si>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</si>
  <si>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</si>
  <si>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</si>
  <si>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</si>
  <si>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</si>
  <si>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</si>
  <si>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</si>
  <si>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</si>
  <si>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</si>
  <si>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</si>
  <si>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</si>
  <si>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</si>
  <si>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</si>
  <si>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</si>
  <si>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</si>
  <si>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</si>
  <si>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</si>
  <si>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</si>
  <si>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</si>
  <si>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</si>
  <si>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</si>
  <si>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</si>
  <si>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</si>
  <si>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</si>
  <si>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</si>
  <si>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</si>
  <si>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</si>
  <si>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</si>
  <si>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</si>
  <si>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</si>
  <si>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</si>
  <si>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</si>
  <si>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</si>
  <si>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</si>
  <si>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</si>
  <si>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</si>
  <si>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</si>
  <si>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</si>
  <si>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</si>
  <si>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</si>
  <si>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</si>
  <si>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</si>
  <si>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</si>
  <si>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</si>
  <si>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</si>
  <si>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</si>
  <si>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</si>
  <si>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</si>
  <si>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</si>
  <si>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</si>
  <si>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</si>
  <si>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</si>
  <si>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</si>
  <si>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</si>
  <si>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</si>
  <si>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</si>
  <si>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</si>
  <si>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</si>
  <si>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</si>
  <si>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</si>
  <si>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</si>
  <si>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</si>
  <si>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</si>
  <si>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</si>
  <si>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</si>
  <si>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</si>
  <si>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</si>
  <si>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</si>
  <si>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</si>
  <si>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</si>
  <si>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</si>
  <si>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</si>
  <si>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</si>
  <si>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</si>
  <si>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</si>
  <si>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</si>
  <si>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</si>
  <si>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</si>
  <si>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</si>
  <si>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</si>
  <si>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</si>
  <si>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</si>
  <si>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</si>
  <si>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</si>
  <si>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</si>
  <si>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</si>
  <si>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</si>
  <si>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</si>
  <si>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</si>
  <si>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</si>
  <si>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</si>
  <si>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</si>
  <si>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</si>
  <si>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</si>
  <si>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</si>
  <si>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</si>
  <si>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</si>
  <si>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</si>
  <si>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</si>
  <si>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</si>
  <si>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</si>
  <si>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</si>
  <si>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</si>
  <si>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</si>
  <si>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</si>
  <si>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</si>
  <si>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</si>
  <si>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</si>
  <si>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</si>
  <si>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</si>
  <si>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</si>
  <si>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</si>
  <si>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</si>
  <si>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</si>
  <si>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</si>
  <si>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</si>
  <si>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</si>
  <si>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</si>
  <si>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</si>
  <si>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</si>
  <si>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</si>
  <si>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</si>
  <si>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</si>
  <si>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</si>
  <si>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</si>
  <si>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</si>
  <si>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</si>
  <si>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</si>
  <si>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</si>
  <si>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</si>
  <si>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</si>
  <si>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</si>
  <si>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</si>
  <si>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</si>
  <si>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</si>
  <si>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</si>
  <si>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</si>
  <si>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</si>
  <si>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</si>
  <si>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</si>
  <si>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</si>
  <si>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</si>
  <si>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</si>
  <si>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</si>
  <si>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</si>
  <si>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</si>
  <si>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</si>
  <si>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</si>
  <si>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</si>
  <si>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</si>
  <si>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</si>
  <si>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</si>
  <si>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</si>
  <si>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</si>
  <si>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</si>
  <si>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</si>
  <si>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</si>
  <si>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</si>
  <si>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</si>
  <si>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</si>
  <si>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</si>
  <si>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</si>
  <si>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</si>
  <si>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</si>
  <si>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</si>
  <si>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</si>
  <si>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</si>
  <si>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</si>
  <si>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</si>
  <si>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</si>
  <si>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</si>
  <si>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</si>
  <si>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</si>
  <si>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</si>
  <si>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</si>
  <si>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</si>
  <si>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</si>
  <si>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</si>
  <si>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</si>
  <si>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</si>
  <si>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</si>
  <si>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</si>
  <si>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</si>
  <si>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</si>
  <si>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</si>
  <si>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</si>
  <si>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</si>
  <si>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</si>
  <si>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</si>
  <si>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</si>
  <si>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</si>
  <si>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</si>
  <si>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</si>
  <si>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</si>
  <si>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</si>
  <si>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</si>
  <si>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</si>
  <si>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</si>
  <si>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</si>
  <si>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</si>
  <si>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</si>
  <si>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</si>
  <si>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</si>
  <si>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</si>
  <si>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</si>
  <si>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</si>
  <si>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</si>
  <si>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</si>
  <si>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</si>
  <si>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</si>
  <si>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</si>
  <si>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</si>
  <si>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</si>
  <si>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</si>
  <si>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</si>
  <si>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</si>
  <si>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</si>
  <si>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</si>
  <si>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</si>
  <si>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</si>
  <si>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</si>
  <si>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</si>
  <si>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</si>
  <si>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</si>
  <si>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</si>
  <si>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</si>
  <si>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</si>
  <si>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</si>
  <si>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</si>
  <si>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</si>
  <si>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</si>
  <si>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</si>
  <si>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</si>
  <si>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</si>
  <si>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</si>
  <si>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</si>
  <si>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</si>
  <si>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</si>
  <si>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</si>
  <si>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</si>
  <si>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</si>
  <si>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</si>
  <si>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</si>
  <si>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</si>
  <si>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</si>
  <si>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</si>
  <si>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</si>
  <si>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</si>
  <si>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</si>
  <si>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</si>
  <si>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</si>
  <si>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</si>
  <si>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</si>
  <si>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</si>
  <si>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</si>
  <si>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</si>
  <si>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</si>
  <si>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</si>
  <si>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</si>
  <si>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</si>
  <si>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</si>
  <si>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</si>
  <si>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</si>
  <si>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</si>
  <si>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</si>
  <si>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</si>
  <si>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</si>
  <si>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</si>
  <si>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</si>
  <si>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</si>
  <si>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</si>
  <si>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</si>
  <si>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</si>
  <si>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</si>
  <si>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</si>
  <si>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</si>
  <si>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</si>
  <si>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</si>
  <si>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</si>
  <si>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</si>
  <si>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</si>
  <si>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</si>
  <si>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</si>
  <si>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</si>
  <si>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</si>
  <si>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</si>
  <si>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</si>
  <si>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</si>
  <si>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</si>
  <si>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</si>
  <si>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</si>
  <si>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</si>
  <si>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</si>
  <si>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</si>
  <si>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</si>
  <si>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</si>
  <si>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</si>
  <si>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</si>
  <si>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</si>
  <si>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</si>
  <si>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</si>
  <si>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</si>
  <si>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</si>
  <si>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</si>
  <si>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</si>
  <si>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</si>
  <si>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</si>
  <si>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</si>
  <si>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</si>
  <si>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</si>
  <si>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</si>
  <si>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</si>
  <si>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</si>
  <si>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</si>
  <si>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</si>
  <si>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</si>
  <si>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</si>
  <si>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</si>
  <si>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</si>
  <si>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</si>
  <si>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</si>
  <si>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</si>
  <si>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</si>
  <si>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</si>
  <si>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</si>
  <si>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</si>
  <si>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</si>
  <si>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</si>
  <si>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</si>
  <si>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</si>
  <si>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</si>
  <si>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</si>
  <si>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</si>
  <si>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</si>
  <si>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</si>
  <si>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</si>
  <si>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</si>
  <si>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</si>
  <si>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</si>
  <si>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</si>
  <si>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</si>
  <si>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</si>
  <si>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</si>
  <si>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</si>
  <si>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</si>
  <si>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</si>
  <si>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</si>
  <si>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</si>
  <si>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</si>
  <si>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</si>
  <si>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</si>
  <si>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</si>
  <si>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</si>
  <si>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</si>
  <si>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</si>
  <si>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</si>
  <si>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</si>
  <si>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</si>
  <si>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</si>
  <si>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</si>
  <si>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</si>
  <si>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</si>
  <si>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</si>
  <si>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</si>
  <si>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</si>
  <si>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</si>
  <si>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</si>
  <si>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</si>
  <si>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</si>
  <si>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</si>
  <si>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</si>
  <si>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</si>
  <si>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</si>
  <si>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</si>
  <si>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</si>
  <si>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</si>
  <si>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</si>
  <si>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</si>
  <si>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</si>
  <si>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</si>
  <si>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</si>
  <si>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</si>
  <si>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</si>
  <si>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</si>
  <si>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</si>
  <si>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</si>
  <si>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</si>
  <si>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</si>
  <si>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</si>
  <si>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</si>
  <si>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</si>
  <si>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</si>
  <si>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</si>
  <si>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</si>
  <si>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</si>
  <si>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</si>
  <si>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</si>
  <si>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</si>
  <si>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</si>
  <si>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</si>
  <si>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</si>
  <si>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</si>
  <si>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</si>
  <si>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</si>
  <si>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</si>
  <si>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</si>
  <si>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</si>
  <si>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</si>
  <si>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</si>
  <si>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</si>
  <si>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</si>
  <si>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</si>
  <si>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</si>
  <si>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</si>
  <si>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</si>
  <si>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</si>
  <si>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</si>
  <si>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</si>
  <si>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</si>
  <si>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</si>
  <si>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</si>
  <si>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</si>
  <si>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</si>
  <si>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</si>
  <si>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</si>
  <si>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</si>
  <si>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</si>
  <si>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</si>
  <si>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</si>
  <si>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</si>
  <si>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</si>
  <si>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</si>
  <si>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</si>
  <si>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</si>
  <si>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</si>
  <si>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</si>
  <si>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</si>
  <si>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</si>
  <si>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</si>
  <si>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</si>
  <si>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</si>
  <si>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</si>
  <si>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</si>
  <si>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</si>
  <si>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</si>
  <si>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</si>
  <si>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</si>
  <si>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</si>
  <si>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</si>
  <si>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</si>
  <si>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</si>
  <si>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</si>
  <si>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</si>
  <si>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</si>
  <si>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</si>
  <si>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</si>
  <si>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</si>
  <si>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</si>
  <si>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</si>
  <si>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</si>
  <si>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</si>
  <si>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</si>
  <si>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</si>
  <si>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</si>
  <si>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</si>
  <si>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</si>
  <si>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</si>
  <si>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</si>
  <si>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</si>
  <si>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</si>
  <si>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</si>
  <si>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</si>
  <si>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</si>
  <si>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</si>
  <si>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</si>
  <si>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</si>
  <si>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</si>
  <si>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</si>
  <si>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</si>
  <si>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</si>
  <si>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</si>
  <si>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</si>
  <si>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</si>
  <si>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</si>
  <si>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</si>
  <si>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</si>
  <si>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</si>
  <si>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</si>
  <si>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</si>
  <si>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</si>
  <si>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</si>
  <si>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</si>
  <si>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</si>
  <si>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</si>
  <si>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</si>
  <si>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</si>
  <si>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</si>
  <si>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</si>
  <si>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</si>
  <si>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</si>
  <si>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</si>
  <si>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</si>
  <si>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</si>
  <si>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</si>
  <si>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</si>
  <si>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</si>
  <si>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</si>
  <si>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</si>
  <si>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</si>
  <si>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</si>
  <si>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</si>
  <si>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</si>
  <si>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</si>
  <si>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</si>
  <si>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</si>
  <si>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</si>
  <si>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</si>
  <si>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</si>
  <si>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</si>
  <si>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</si>
  <si>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</si>
  <si>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</si>
  <si>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</si>
  <si>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</si>
  <si>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</si>
  <si>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</si>
  <si>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</si>
  <si>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</si>
  <si>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</si>
  <si>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</si>
  <si>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</si>
  <si>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</si>
  <si>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</si>
  <si>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</si>
  <si>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</si>
  <si>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</si>
  <si>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</si>
  <si>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</si>
  <si>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</si>
  <si>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</si>
  <si>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</si>
  <si>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</si>
  <si>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</si>
  <si>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</si>
  <si>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</si>
  <si>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</si>
  <si>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</si>
  <si>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</si>
  <si>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</si>
  <si>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</si>
  <si>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</si>
  <si>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</si>
  <si>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</si>
  <si>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</si>
  <si>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</si>
  <si>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</si>
  <si>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</si>
  <si>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</si>
  <si>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</si>
  <si>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</si>
  <si>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</si>
  <si>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</si>
  <si>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</si>
  <si>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</si>
  <si>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</si>
  <si>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</si>
  <si>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</si>
  <si>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</si>
  <si>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</si>
  <si>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</si>
  <si>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</si>
  <si>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</si>
  <si>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</si>
  <si>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</si>
  <si>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</si>
  <si>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</si>
  <si>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</si>
  <si>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</si>
  <si>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</si>
  <si>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</si>
  <si>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</si>
  <si>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</si>
  <si>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</si>
  <si>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</si>
  <si>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</si>
  <si>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</si>
  <si>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</si>
  <si>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</si>
  <si>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</si>
  <si>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</si>
  <si>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</si>
  <si>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</si>
  <si>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</si>
  <si>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</si>
  <si>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</si>
  <si>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</si>
  <si>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</si>
  <si>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</si>
  <si>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</si>
  <si>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</si>
  <si>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</si>
  <si>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</si>
  <si>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</si>
  <si>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</si>
  <si>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</si>
  <si>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</si>
  <si>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</si>
  <si>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</si>
  <si>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</si>
  <si>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</si>
  <si>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</si>
  <si>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</si>
  <si>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</si>
  <si>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</si>
  <si>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</si>
  <si>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</si>
  <si>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</si>
  <si>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</si>
  <si>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</si>
  <si>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</si>
  <si>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</si>
  <si>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</si>
  <si>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</si>
  <si>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</si>
  <si>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</si>
  <si>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</si>
  <si>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</si>
  <si>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</si>
  <si>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</si>
  <si>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</si>
  <si>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</si>
  <si>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</si>
  <si>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</si>
  <si>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</si>
  <si>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</si>
  <si>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</si>
  <si>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</si>
  <si>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</si>
  <si>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</si>
  <si>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</si>
  <si>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</si>
  <si>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</si>
  <si>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</si>
  <si>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</si>
  <si>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</si>
  <si>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</si>
  <si>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</si>
  <si>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</si>
  <si>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</si>
  <si>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</si>
  <si>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</si>
  <si>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</si>
  <si>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</si>
  <si>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</si>
  <si>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</si>
  <si>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</si>
  <si>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</si>
  <si>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</si>
  <si>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</si>
  <si>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</si>
  <si>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</si>
  <si>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</si>
  <si>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</si>
  <si>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</si>
  <si>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</si>
  <si>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</si>
  <si>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</si>
  <si>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</si>
  <si>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</si>
  <si>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</si>
  <si>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</si>
  <si>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</si>
  <si>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</si>
  <si>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</si>
  <si>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</si>
  <si>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</si>
  <si>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</si>
  <si>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</si>
  <si>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</si>
  <si>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</si>
  <si>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</si>
  <si>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</si>
  <si>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</si>
  <si>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</si>
  <si>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</si>
  <si>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</si>
  <si>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</si>
  <si>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</si>
  <si>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</si>
  <si>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</si>
  <si>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</si>
  <si>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</si>
  <si>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</si>
  <si>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</si>
  <si>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</si>
  <si>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</si>
  <si>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</si>
  <si>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</si>
  <si>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</si>
  <si>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</si>
  <si>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</si>
  <si>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</si>
  <si>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</si>
  <si>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</si>
  <si>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</si>
  <si>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</si>
  <si>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</si>
  <si>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</si>
  <si>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</si>
  <si>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</si>
  <si>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</si>
  <si>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</si>
  <si>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</si>
  <si>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</si>
  <si>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</si>
  <si>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</si>
  <si>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</si>
  <si>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</si>
  <si>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</si>
  <si>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</si>
  <si>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</si>
  <si>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</si>
  <si>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</si>
  <si>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</si>
  <si>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</si>
  <si>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</si>
  <si>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</si>
  <si>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</si>
  <si>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</si>
  <si>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</si>
  <si>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</si>
  <si>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</si>
  <si>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</si>
  <si>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</si>
  <si>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</si>
  <si>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</si>
  <si>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</si>
  <si>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</si>
  <si>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</si>
  <si>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</si>
  <si>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</si>
  <si>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</si>
  <si>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</si>
  <si>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</si>
  <si>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</si>
  <si>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</si>
  <si>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</si>
  <si>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</si>
  <si>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</si>
  <si>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</si>
  <si>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</si>
  <si>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</si>
  <si>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</si>
  <si>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</si>
  <si>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</si>
  <si>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</si>
  <si>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</si>
  <si>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</si>
  <si>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</si>
  <si>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</si>
  <si>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</si>
  <si>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</si>
  <si>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</si>
  <si>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</si>
  <si>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</si>
  <si>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</si>
  <si>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</si>
  <si>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</si>
  <si>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</si>
  <si>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</si>
  <si>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</si>
  <si>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</si>
  <si>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</si>
  <si>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</si>
  <si>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</si>
  <si>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</si>
  <si>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</si>
  <si>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</si>
  <si>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</si>
  <si>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</si>
  <si>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</si>
  <si>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</si>
  <si>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</si>
  <si>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</si>
  <si>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</si>
  <si>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</si>
  <si>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</si>
  <si>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</si>
  <si>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</si>
  <si>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</si>
  <si>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</si>
  <si>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</si>
  <si>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</si>
  <si>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</si>
  <si>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</si>
  <si>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</si>
  <si>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</si>
  <si>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</si>
  <si>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</si>
  <si>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</si>
  <si>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</si>
  <si>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</si>
  <si>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</si>
  <si>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</si>
  <si>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</si>
  <si>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</si>
  <si>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</si>
  <si>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</si>
  <si>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</si>
  <si>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</si>
  <si>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</si>
  <si>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</si>
  <si>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</si>
  <si>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</si>
  <si>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</si>
  <si>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</si>
  <si>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</si>
  <si>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</si>
  <si>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</si>
  <si>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</si>
  <si>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</si>
  <si>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</si>
  <si>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</si>
  <si>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</si>
  <si>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</si>
  <si>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</si>
  <si>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</si>
  <si>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</si>
  <si>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</si>
  <si>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</si>
  <si>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</si>
  <si>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</si>
  <si>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</si>
  <si>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</si>
  <si>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</si>
  <si>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</si>
  <si>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</si>
  <si>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</si>
  <si>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</si>
  <si>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</si>
  <si>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</si>
  <si>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</si>
  <si>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</si>
  <si>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</si>
  <si>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</si>
  <si>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</si>
  <si>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</si>
  <si>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</si>
  <si>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</si>
  <si>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</si>
  <si>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</si>
  <si>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</si>
  <si>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</si>
  <si>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</si>
  <si>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</si>
  <si>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</si>
  <si>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</si>
  <si>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</si>
  <si>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</si>
  <si>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</si>
  <si>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</si>
  <si>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</si>
  <si>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</si>
  <si>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</si>
  <si>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</si>
  <si>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</si>
  <si>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</si>
  <si>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</si>
  <si>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</si>
  <si>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</si>
  <si>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</si>
  <si>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</si>
  <si>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</si>
  <si>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</si>
  <si>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</si>
  <si>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</si>
  <si>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</si>
  <si>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</si>
  <si>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</si>
  <si>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</si>
  <si>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</si>
  <si>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</si>
  <si>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</si>
  <si>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</si>
  <si>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</si>
  <si>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</si>
  <si>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</si>
  <si>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</si>
  <si>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</si>
  <si>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</si>
  <si>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</si>
  <si>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</si>
  <si>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</si>
  <si>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</si>
  <si>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</si>
  <si>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</si>
  <si>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</si>
  <si>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</si>
  <si>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</si>
  <si>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</si>
  <si>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</si>
  <si>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</si>
  <si>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</si>
  <si>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</si>
  <si>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</si>
  <si>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</si>
  <si>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</si>
  <si>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</si>
  <si>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</si>
  <si>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</si>
  <si>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</si>
  <si>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</si>
  <si>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</si>
  <si>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</si>
  <si>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</si>
  <si>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</si>
  <si>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</si>
  <si>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</si>
  <si>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</si>
  <si>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</si>
  <si>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</si>
  <si>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</si>
  <si>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</si>
  <si>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</si>
  <si>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</si>
  <si>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</si>
  <si>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</si>
  <si>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</si>
  <si>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</si>
  <si>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</si>
  <si>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</si>
  <si>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</si>
  <si>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</si>
  <si>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</si>
  <si>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</si>
  <si>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</si>
  <si>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</si>
  <si>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</si>
  <si>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</si>
  <si>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</si>
  <si>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</si>
  <si>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</si>
  <si>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</si>
  <si>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</si>
  <si>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</si>
  <si>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</si>
  <si>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</si>
  <si>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</si>
  <si>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</si>
  <si>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</si>
  <si>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</si>
  <si>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</si>
  <si>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</si>
  <si>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</si>
  <si>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</si>
  <si>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</si>
  <si>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</si>
  <si>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</si>
  <si>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</si>
  <si>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</si>
  <si>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</si>
  <si>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</si>
  <si>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</si>
  <si>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</si>
  <si>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</si>
  <si>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</si>
  <si>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</si>
  <si>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</si>
  <si>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</si>
  <si>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</si>
  <si>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</si>
  <si>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</si>
  <si>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</si>
  <si>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</si>
  <si>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</si>
  <si>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</si>
  <si>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</si>
  <si>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</si>
  <si>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</si>
  <si>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</si>
  <si>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</si>
  <si>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</si>
  <si>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</si>
  <si>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</si>
  <si>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</si>
  <si>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</si>
  <si>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</si>
  <si>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</si>
  <si>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</si>
  <si>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</si>
  <si>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</si>
  <si>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</si>
  <si>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</si>
  <si>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</si>
  <si>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</si>
  <si>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</si>
  <si>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</si>
  <si>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</si>
  <si>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</si>
  <si>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</si>
  <si>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</si>
  <si>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</si>
  <si>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</si>
  <si>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</si>
  <si>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</si>
  <si>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</si>
  <si>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</si>
  <si>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</si>
  <si>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</si>
  <si>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</si>
  <si>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</si>
  <si>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</si>
  <si>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</si>
  <si>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</si>
  <si>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</si>
  <si>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</si>
  <si>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</si>
  <si>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</si>
  <si>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</si>
  <si>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</si>
  <si>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</si>
  <si>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</si>
  <si>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</si>
  <si>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</si>
  <si>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</si>
  <si>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</si>
  <si>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</si>
  <si>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</si>
  <si>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</si>
  <si>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</si>
  <si>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</si>
  <si>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</si>
  <si>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</si>
  <si>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</si>
  <si>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</si>
  <si>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</si>
  <si>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</si>
  <si>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</si>
  <si>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</si>
  <si>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</si>
  <si>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</si>
  <si>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</si>
  <si>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</si>
  <si>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</si>
  <si>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</si>
  <si>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</si>
  <si>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</si>
  <si>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</si>
  <si>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</si>
  <si>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</si>
  <si>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</si>
  <si>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</si>
  <si>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</si>
  <si>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</si>
  <si>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</si>
  <si>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</si>
  <si>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</si>
  <si>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</si>
  <si>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</si>
  <si>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</si>
  <si>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</si>
  <si>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</si>
  <si>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</si>
  <si>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</si>
  <si>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</si>
  <si>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</si>
  <si>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</si>
  <si>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</si>
  <si>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</si>
  <si>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</si>
  <si>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</si>
  <si>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</si>
  <si>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</si>
  <si>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</si>
  <si>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</si>
  <si>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</si>
  <si>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</si>
  <si>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</si>
  <si>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</si>
  <si>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</si>
  <si>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</si>
  <si>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</si>
  <si>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</si>
  <si>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</si>
  <si>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</si>
  <si>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</si>
  <si>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</si>
  <si>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</si>
  <si>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</si>
  <si>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</si>
  <si>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</si>
  <si>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</si>
  <si>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</si>
  <si>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</si>
  <si>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</si>
  <si>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</si>
  <si>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</si>
  <si>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</si>
  <si>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</si>
  <si>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</si>
  <si>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</si>
  <si>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</si>
  <si>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</si>
  <si>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</si>
  <si>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</si>
  <si>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</si>
  <si>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</si>
  <si>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</si>
  <si>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</si>
  <si>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</si>
  <si>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</si>
  <si>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</si>
  <si>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</si>
  <si>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</si>
  <si>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</si>
  <si>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</si>
  <si>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</si>
  <si>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</si>
  <si>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</si>
  <si>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</si>
  <si>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</si>
  <si>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</si>
  <si>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</si>
  <si>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</si>
  <si>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</si>
  <si>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</si>
  <si>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</si>
  <si>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</si>
  <si>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</si>
  <si>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</si>
  <si>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</si>
  <si>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</si>
  <si>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</si>
  <si>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</si>
  <si>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</si>
  <si>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</si>
  <si>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</si>
  <si>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</si>
  <si>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</si>
  <si>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</si>
  <si>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</si>
  <si>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</si>
  <si>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</si>
  <si>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</si>
  <si>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</si>
  <si>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</si>
  <si>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</si>
  <si>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</si>
  <si>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</si>
  <si>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</si>
  <si>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</si>
  <si>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</si>
  <si>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</si>
  <si>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</si>
  <si>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</si>
  <si>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</si>
  <si>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</si>
  <si>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</si>
  <si>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</si>
  <si>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</si>
  <si>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</si>
  <si>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</si>
  <si>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</si>
  <si>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</si>
  <si>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</si>
  <si>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</si>
  <si>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</si>
  <si>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</si>
  <si>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</si>
  <si>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</si>
  <si>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</si>
  <si>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</si>
  <si>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</si>
  <si>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</si>
  <si>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</si>
  <si>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</si>
  <si>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</si>
  <si>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</si>
  <si>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</si>
  <si>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</si>
  <si>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</si>
  <si>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</si>
  <si>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</si>
  <si>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</si>
  <si>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</si>
  <si>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</si>
  <si>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</si>
  <si>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</si>
  <si>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</si>
  <si>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</si>
  <si>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</si>
  <si>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</si>
  <si>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</si>
  <si>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</si>
  <si>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</si>
  <si>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</si>
  <si>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</si>
  <si>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</si>
  <si>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</si>
  <si>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</si>
  <si>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</si>
  <si>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</si>
  <si>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</si>
  <si>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</si>
  <si>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</si>
  <si>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</si>
  <si>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</si>
  <si>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</si>
  <si>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</si>
  <si>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</si>
  <si>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</si>
  <si>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</si>
  <si>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</si>
  <si>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</si>
  <si>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</si>
  <si>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</si>
  <si>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</si>
  <si>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</si>
  <si>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</si>
  <si>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</si>
  <si>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</si>
  <si>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</si>
  <si>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</si>
  <si>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</si>
  <si>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</si>
  <si>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</si>
  <si>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</si>
  <si>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</si>
  <si>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</si>
  <si>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</si>
  <si>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</si>
  <si>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</si>
  <si>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</si>
  <si>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</si>
  <si>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</si>
  <si>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</si>
  <si>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</si>
  <si>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</si>
  <si>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</si>
  <si>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</si>
  <si>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</si>
  <si>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</si>
  <si>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</si>
  <si>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</si>
  <si>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</si>
  <si>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</si>
  <si>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</si>
  <si>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</si>
  <si>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</si>
  <si>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</si>
  <si>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</si>
  <si>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</si>
  <si>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</si>
  <si>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</si>
  <si>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</si>
  <si>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</si>
  <si>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</si>
  <si>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</si>
  <si>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</si>
  <si>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</si>
  <si>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</si>
  <si>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</si>
  <si>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</si>
  <si>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</si>
  <si>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</si>
  <si>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</si>
  <si>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</si>
  <si>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</si>
  <si>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</si>
  <si>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</si>
  <si>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</si>
  <si>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</si>
  <si>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</si>
  <si>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</si>
  <si>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</si>
  <si>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</si>
  <si>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</si>
  <si>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</si>
  <si>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</si>
  <si>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</si>
  <si>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</si>
  <si>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</si>
  <si>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</si>
  <si>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</si>
  <si>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</si>
  <si>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</si>
  <si>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</si>
  <si>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</si>
  <si>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</si>
  <si>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</si>
  <si>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</si>
  <si>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</si>
  <si>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</si>
  <si>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</si>
  <si>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</si>
  <si>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</si>
  <si>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</si>
  <si>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</si>
  <si>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</si>
  <si>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</si>
  <si>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</si>
  <si>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</si>
  <si>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</si>
  <si>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</si>
  <si>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</si>
  <si>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</si>
  <si>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</si>
  <si>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</si>
  <si>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</si>
  <si>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</si>
  <si>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</si>
  <si>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</si>
  <si>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</si>
  <si>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</si>
  <si>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</si>
  <si>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</si>
  <si>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</si>
  <si>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</si>
  <si>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</si>
  <si>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</si>
  <si>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</si>
  <si>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</si>
  <si>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</si>
  <si>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</si>
  <si>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</si>
  <si>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</si>
  <si>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</si>
  <si>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</si>
  <si>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</si>
  <si>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</si>
  <si>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</si>
  <si>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</si>
  <si>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</si>
  <si>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</si>
  <si>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</si>
  <si>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</si>
  <si>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</si>
  <si>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</si>
  <si>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</si>
  <si>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</si>
  <si>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</si>
  <si>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</si>
  <si>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</si>
  <si>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</si>
  <si>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</si>
  <si>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</si>
  <si>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</si>
  <si>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</si>
  <si>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</si>
  <si>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</si>
  <si>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</si>
  <si>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</si>
  <si>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</si>
  <si>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</si>
  <si>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</si>
  <si>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</si>
  <si>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</si>
  <si>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</si>
  <si>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</si>
  <si>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</si>
  <si>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</si>
  <si>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</si>
  <si>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</si>
  <si>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</si>
  <si>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</si>
  <si>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</si>
  <si>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</si>
  <si>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</si>
  <si>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</si>
  <si>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</si>
  <si>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</si>
  <si>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</si>
  <si>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</si>
  <si>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</si>
  <si>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</si>
  <si>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</si>
  <si>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</si>
  <si>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</si>
  <si>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</si>
  <si>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</si>
  <si>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</si>
  <si>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</si>
  <si>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</si>
  <si>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</si>
  <si>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</si>
  <si>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</si>
  <si>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</si>
  <si>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</si>
  <si>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</si>
  <si>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</si>
  <si>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</si>
  <si>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</si>
  <si>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</si>
  <si>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</si>
  <si>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</si>
  <si>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</si>
  <si>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</si>
  <si>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</si>
  <si>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</si>
  <si>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</si>
  <si>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</si>
  <si>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</si>
  <si>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</si>
  <si>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</si>
  <si>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</si>
  <si>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</si>
  <si>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</si>
  <si>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</si>
  <si>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</si>
  <si>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</si>
  <si>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</si>
  <si>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</si>
  <si>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</si>
  <si>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</si>
  <si>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</si>
  <si>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</si>
  <si>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</si>
  <si>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</si>
  <si>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</si>
  <si>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</si>
  <si>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</si>
  <si>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</si>
  <si>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</si>
  <si>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</si>
  <si>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</si>
  <si>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</si>
  <si>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</si>
  <si>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</si>
  <si>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</si>
  <si>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</si>
  <si>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</si>
  <si>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</si>
  <si>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</si>
  <si>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</si>
  <si>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</si>
  <si>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</si>
  <si>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</si>
  <si>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</si>
  <si>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</si>
  <si>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</si>
  <si>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</si>
  <si>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</si>
  <si>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</si>
  <si>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</si>
  <si>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</si>
  <si>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</si>
  <si>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</si>
  <si>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</si>
  <si>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</si>
  <si>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</si>
  <si>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</si>
  <si>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</si>
  <si>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</si>
  <si>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</si>
  <si>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</si>
  <si>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</si>
  <si>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</si>
  <si>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</si>
  <si>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</si>
  <si>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</si>
  <si>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</si>
  <si>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</si>
  <si>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</si>
  <si>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</si>
  <si>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</si>
  <si>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</si>
  <si>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</si>
  <si>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</si>
  <si>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</si>
  <si>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</si>
  <si>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</si>
  <si>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</si>
  <si>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</si>
  <si>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</si>
  <si>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</si>
  <si>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</si>
  <si>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</si>
  <si>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</si>
  <si>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</si>
  <si>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</si>
  <si>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</si>
  <si>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</si>
  <si>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</si>
  <si>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</si>
  <si>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</si>
  <si>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</si>
  <si>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</si>
  <si>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</si>
  <si>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</si>
  <si>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</si>
  <si>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</si>
  <si>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</si>
  <si>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</si>
  <si>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</si>
  <si>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</si>
  <si>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</si>
  <si>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</si>
  <si>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</si>
  <si>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</si>
  <si>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</si>
  <si>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</si>
  <si>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</si>
  <si>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</si>
  <si>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</si>
  <si>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</si>
  <si>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</si>
  <si>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</si>
  <si>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</si>
  <si>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</si>
  <si>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</si>
  <si>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</si>
  <si>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</si>
  <si>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</si>
  <si>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</si>
  <si>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</si>
  <si>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</si>
  <si>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</si>
  <si>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</si>
  <si>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</si>
  <si>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</si>
  <si>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</si>
  <si>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</si>
  <si>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</si>
  <si>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</si>
  <si>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</si>
  <si>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</si>
  <si>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</si>
  <si>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</si>
  <si>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</si>
  <si>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</si>
  <si>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</si>
  <si>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</si>
  <si>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</si>
  <si>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</si>
  <si>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</si>
  <si>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</si>
  <si>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</si>
  <si>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</si>
  <si>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</si>
  <si>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</si>
  <si>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</si>
  <si>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</si>
  <si>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</si>
  <si>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</si>
  <si>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</si>
  <si>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</si>
  <si>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</si>
  <si>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</si>
  <si>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</si>
  <si>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</si>
  <si>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</si>
  <si>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</si>
  <si>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</si>
  <si>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</si>
  <si>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</si>
  <si>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</si>
  <si>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</si>
  <si>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</si>
  <si>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</si>
  <si>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</si>
  <si>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</si>
  <si>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</si>
  <si>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</si>
  <si>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</si>
  <si>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</si>
  <si>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</si>
  <si>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</si>
  <si>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</si>
  <si>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</si>
  <si>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</si>
  <si>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</si>
  <si>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</si>
  <si>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</si>
  <si>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</si>
  <si>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</si>
  <si>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</si>
  <si>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</si>
  <si>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</si>
  <si>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</si>
  <si>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</si>
  <si>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</si>
  <si>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</si>
  <si>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</si>
  <si>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</si>
  <si>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</si>
  <si>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</si>
  <si>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</si>
  <si>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</si>
  <si>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</si>
  <si>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</si>
  <si>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</si>
  <si>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</si>
  <si>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</si>
  <si>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</si>
  <si>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</si>
  <si>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</si>
  <si>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</si>
  <si>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</si>
  <si>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</si>
  <si>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</si>
  <si>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</si>
  <si>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</si>
  <si>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</si>
  <si>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</si>
  <si>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</si>
  <si>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</si>
  <si>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</si>
  <si>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</si>
  <si>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</si>
  <si>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</si>
  <si>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</si>
  <si>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</si>
  <si>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</si>
  <si>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</si>
  <si>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</si>
  <si>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</si>
  <si>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</si>
  <si>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</si>
  <si>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</si>
  <si>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</si>
  <si>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</si>
  <si>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</si>
  <si>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</si>
  <si>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</si>
  <si>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</si>
  <si>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</si>
  <si>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</si>
  <si>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</si>
  <si>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</si>
  <si>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</si>
  <si>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</si>
  <si>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</si>
  <si>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</si>
  <si>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</si>
  <si>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</si>
  <si>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</si>
  <si>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</si>
  <si>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</si>
  <si>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</si>
  <si>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</si>
  <si>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</si>
  <si>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</si>
  <si>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</si>
  <si>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</si>
  <si>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</si>
  <si>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</si>
  <si>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</si>
  <si>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</si>
  <si>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</si>
  <si>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</si>
  <si>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</si>
  <si>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</si>
  <si>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</si>
  <si>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</si>
  <si>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</si>
  <si>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</si>
  <si>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</si>
  <si>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</si>
  <si>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</si>
  <si>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</si>
  <si>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</si>
  <si>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</si>
  <si>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</si>
  <si>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</si>
  <si>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</si>
  <si>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</si>
  <si>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</si>
  <si>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</si>
  <si>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</si>
  <si>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</si>
  <si>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</si>
  <si>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</si>
  <si>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</si>
  <si>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</si>
  <si>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</si>
  <si>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</si>
  <si>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</si>
  <si>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</si>
  <si>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</si>
  <si>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</si>
  <si>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</si>
  <si>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</si>
  <si>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</si>
  <si>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</si>
  <si>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</si>
  <si>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</si>
  <si>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</si>
  <si>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</si>
  <si>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</si>
  <si>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</si>
  <si>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</si>
  <si>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</si>
  <si>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</si>
  <si>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</si>
  <si>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</si>
  <si>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</si>
  <si>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</si>
  <si>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</si>
  <si>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</si>
  <si>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</si>
  <si>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</si>
  <si>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</si>
  <si>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</si>
  <si>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</si>
  <si>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</si>
  <si>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</si>
  <si>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</si>
  <si>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</si>
  <si>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</si>
  <si>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</si>
  <si>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</si>
  <si>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</si>
  <si>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</si>
  <si>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</si>
  <si>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</si>
  <si>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</si>
  <si>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</si>
  <si>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</si>
  <si>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</si>
  <si>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</si>
  <si>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</si>
  <si>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</si>
  <si>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</si>
  <si>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</si>
  <si>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</si>
  <si>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</si>
  <si>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</si>
  <si>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</si>
  <si>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</si>
  <si>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</si>
  <si>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</si>
  <si>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</si>
  <si>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</si>
  <si>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</si>
  <si>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</si>
  <si>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</si>
  <si>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</si>
  <si>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</si>
  <si>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</si>
  <si>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</si>
  <si>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</si>
  <si>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</si>
  <si>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</si>
  <si>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</si>
  <si>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</si>
  <si>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</si>
  <si>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</si>
  <si>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</si>
  <si>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</si>
  <si>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</si>
  <si>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</si>
  <si>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</si>
  <si>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</si>
  <si>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</si>
  <si>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</si>
  <si>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</si>
  <si>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</si>
  <si>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</si>
  <si>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</si>
  <si>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</si>
  <si>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</si>
  <si>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</si>
  <si>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</si>
  <si>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</si>
  <si>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</si>
  <si>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</si>
  <si>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</si>
  <si>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</si>
  <si>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</si>
  <si>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</si>
  <si>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</si>
  <si>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</si>
  <si>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</si>
  <si>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</si>
  <si>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</si>
  <si>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</si>
  <si>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</si>
  <si>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</si>
  <si>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</si>
  <si>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</si>
  <si>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</si>
  <si>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</si>
  <si>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</si>
  <si>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</si>
  <si>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</si>
  <si>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</si>
  <si>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</si>
  <si>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</si>
  <si>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</si>
  <si>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</si>
  <si>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</si>
  <si>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</si>
  <si>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</si>
  <si>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</si>
  <si>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</si>
  <si>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</si>
  <si>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</si>
  <si>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</si>
  <si>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</si>
  <si>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</si>
  <si>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</si>
  <si>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</si>
  <si>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</si>
  <si>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</si>
  <si>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</si>
  <si>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</si>
  <si>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</si>
  <si>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</si>
  <si>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</si>
  <si>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</si>
  <si>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</si>
  <si>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</si>
  <si>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</si>
  <si>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</si>
  <si>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</si>
  <si>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</si>
  <si>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</si>
  <si>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</si>
  <si>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</si>
  <si>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</si>
  <si>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</si>
  <si>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</si>
  <si>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</si>
  <si>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</si>
  <si>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</si>
  <si>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</si>
  <si>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</si>
  <si>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</si>
  <si>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</si>
  <si>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</si>
  <si>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</si>
  <si>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</si>
  <si>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</si>
  <si>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</si>
  <si>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</si>
  <si>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</si>
  <si>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</si>
  <si>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</si>
  <si>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</si>
  <si>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</si>
  <si>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</si>
  <si>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</si>
  <si>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</si>
  <si>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</si>
  <si>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</si>
  <si>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</si>
  <si>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</si>
  <si>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</si>
  <si>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</si>
  <si>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</si>
  <si>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</si>
  <si>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</si>
  <si>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</si>
  <si>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</si>
  <si>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</si>
  <si>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</si>
  <si>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</si>
  <si>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</si>
  <si>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</si>
  <si>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</si>
  <si>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</si>
  <si>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</si>
  <si>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</si>
  <si>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</si>
  <si>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</si>
  <si>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</si>
  <si>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</si>
  <si>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</si>
  <si>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</si>
  <si>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</si>
  <si>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</si>
  <si>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</si>
  <si>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</si>
  <si>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</si>
  <si>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</si>
  <si>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</si>
  <si>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</si>
  <si>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</si>
  <si>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</si>
  <si>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</si>
  <si>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</si>
  <si>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</si>
  <si>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</si>
  <si>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</si>
  <si>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</si>
  <si>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</si>
  <si>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</si>
  <si>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</si>
  <si>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</si>
  <si>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</si>
  <si>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</si>
  <si>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</si>
  <si>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</si>
  <si>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</si>
  <si>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</si>
  <si>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</si>
  <si>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</si>
  <si>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</si>
  <si>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</si>
  <si>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</si>
  <si>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</si>
  <si>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</si>
  <si>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</si>
  <si>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</si>
  <si>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</si>
  <si>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</si>
  <si>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</si>
  <si>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</si>
  <si>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</si>
  <si>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</si>
  <si>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</si>
  <si>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</si>
  <si>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</si>
  <si>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</si>
  <si>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</si>
  <si>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</si>
  <si>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</si>
  <si>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</si>
  <si>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</si>
  <si>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</si>
  <si>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</si>
  <si>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</si>
  <si>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</si>
  <si>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</si>
  <si>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</si>
  <si>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</si>
  <si>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</si>
  <si>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</si>
  <si>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</si>
  <si>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</si>
  <si>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</si>
  <si>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</si>
  <si>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</si>
  <si>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</si>
  <si>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</si>
  <si>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</si>
  <si>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</si>
  <si>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</si>
  <si>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</si>
  <si>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</si>
  <si>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</si>
  <si>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</si>
  <si>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</si>
  <si>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</si>
  <si>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</si>
  <si>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</si>
  <si>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</si>
  <si>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</si>
  <si>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</si>
  <si>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</si>
  <si>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</si>
  <si>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</si>
  <si>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</si>
  <si>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</si>
  <si>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</si>
  <si>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</si>
  <si>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</si>
  <si>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</si>
  <si>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</si>
  <si>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</si>
  <si>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</si>
  <si>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</si>
  <si>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</si>
  <si>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</si>
  <si>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</si>
  <si>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</si>
  <si>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</si>
  <si>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</si>
  <si>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</si>
  <si>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</si>
  <si>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</si>
  <si>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</si>
  <si>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</si>
  <si>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</si>
  <si>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</si>
  <si>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</si>
  <si>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</si>
  <si>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</si>
  <si>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</si>
  <si>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</si>
  <si>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</si>
  <si>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</si>
  <si>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</si>
  <si>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</si>
  <si>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</si>
  <si>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</si>
  <si>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</si>
  <si>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</si>
  <si>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</si>
  <si>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</si>
  <si>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</si>
  <si>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</si>
  <si>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</si>
  <si>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</si>
  <si>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</si>
  <si>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</si>
  <si>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</si>
  <si>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</si>
  <si>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</si>
  <si>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</si>
  <si>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</si>
  <si>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</si>
  <si>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</si>
  <si>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</si>
  <si>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</si>
  <si>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</si>
  <si>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</si>
  <si>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</si>
  <si>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</si>
  <si>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</si>
  <si>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</si>
  <si>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</si>
  <si>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</si>
  <si>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</si>
  <si>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</si>
  <si>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</si>
  <si>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</si>
  <si>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</si>
  <si>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</si>
  <si>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</si>
  <si>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</si>
  <si>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</si>
  <si>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</si>
  <si>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</si>
  <si>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</si>
  <si>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</si>
  <si>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</si>
  <si>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</si>
  <si>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</si>
  <si>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</si>
  <si>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</si>
  <si>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</si>
  <si>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</si>
  <si>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</si>
  <si>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</si>
  <si>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</si>
  <si>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</si>
  <si>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</si>
  <si>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</si>
  <si>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</si>
  <si>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</si>
  <si>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</si>
  <si>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</si>
  <si>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</si>
  <si>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</si>
  <si>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</si>
  <si>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</si>
  <si>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</si>
  <si>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</si>
  <si>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</si>
  <si>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</si>
  <si>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</si>
  <si>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</si>
  <si>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</si>
  <si>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</si>
  <si>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</si>
  <si>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</si>
  <si>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</si>
  <si>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</si>
  <si>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</si>
  <si>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</si>
  <si>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</si>
  <si>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</si>
  <si>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</si>
  <si>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</si>
  <si>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</si>
  <si>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</si>
  <si>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</si>
  <si>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</si>
  <si>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</si>
  <si>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</si>
  <si>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</si>
  <si>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</si>
  <si>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</si>
  <si>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</si>
  <si>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</si>
  <si>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</si>
  <si>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</si>
  <si>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</si>
  <si>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</si>
  <si>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</si>
  <si>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</si>
  <si>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</si>
  <si>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</si>
  <si>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</si>
  <si>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</si>
  <si>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</si>
  <si>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</si>
  <si>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</si>
  <si>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</si>
  <si>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</si>
  <si>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</si>
  <si>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</si>
  <si>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</si>
  <si>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</si>
  <si>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</si>
  <si>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</si>
  <si>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</si>
  <si>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</si>
  <si>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</si>
  <si>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</si>
  <si>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</si>
  <si>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</si>
  <si>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</si>
  <si>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</si>
  <si>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</si>
  <si>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</si>
  <si>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</si>
  <si>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</si>
  <si>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</si>
  <si>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</si>
  <si>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</si>
  <si>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</si>
  <si>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</si>
  <si>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</si>
  <si>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</si>
  <si>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</si>
  <si>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</si>
  <si>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</si>
  <si>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</si>
  <si>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</si>
  <si>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</si>
  <si>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</si>
  <si>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</si>
  <si>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</si>
  <si>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</si>
  <si>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</si>
  <si>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</si>
  <si>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</si>
  <si>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</si>
  <si>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</si>
  <si>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</si>
  <si>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</si>
  <si>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</si>
  <si>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</si>
  <si>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</si>
  <si>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</si>
  <si>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</si>
  <si>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</si>
  <si>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</si>
  <si>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</si>
  <si>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</si>
  <si>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</si>
  <si>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</si>
  <si>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</si>
  <si>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</si>
  <si>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</si>
  <si>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</si>
  <si>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</si>
  <si>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</si>
  <si>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</si>
  <si>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</si>
  <si>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</si>
  <si>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</si>
  <si>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</si>
  <si>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</si>
  <si>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</si>
  <si>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</si>
  <si>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</si>
  <si>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</si>
  <si>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</si>
  <si>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</si>
  <si>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</si>
  <si>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</si>
  <si>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</si>
  <si>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</si>
  <si>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</si>
  <si>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</si>
  <si>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</si>
  <si>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</si>
  <si>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</si>
  <si>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</si>
  <si>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</si>
  <si>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</si>
  <si>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</si>
  <si>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</si>
  <si>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</si>
  <si>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</si>
  <si>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</si>
  <si>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</si>
  <si>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</si>
  <si>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</si>
  <si>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</si>
  <si>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</si>
  <si>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</si>
  <si>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</si>
  <si>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</si>
  <si>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</si>
  <si>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</si>
  <si>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</si>
  <si>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</si>
  <si>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</si>
  <si>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</si>
  <si>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</si>
  <si>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</si>
  <si>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</si>
  <si>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</si>
  <si>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</si>
  <si>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</si>
  <si>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</si>
  <si>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</si>
  <si>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</si>
  <si>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</si>
  <si>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</si>
  <si>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</si>
  <si>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</si>
  <si>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</si>
  <si>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</si>
  <si>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</si>
  <si>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</si>
  <si>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</si>
  <si>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</si>
  <si>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</si>
  <si>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</si>
  <si>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</si>
  <si>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</si>
  <si>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</si>
  <si>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</si>
  <si>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</si>
  <si>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</si>
  <si>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</si>
  <si>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</si>
  <si>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</si>
  <si>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</si>
  <si>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</si>
  <si>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</si>
  <si>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</si>
  <si>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</si>
  <si>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</si>
  <si>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</si>
  <si>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</si>
  <si>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</si>
  <si>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</si>
  <si>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</si>
  <si>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</si>
  <si>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</si>
  <si>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</si>
  <si>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</si>
  <si>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</si>
  <si>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</si>
  <si>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</si>
  <si>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</si>
  <si>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</si>
  <si>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</si>
  <si>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</si>
  <si>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</si>
  <si>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</si>
  <si>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</si>
  <si>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</si>
  <si>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</si>
  <si>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</si>
  <si>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</si>
  <si>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</si>
  <si>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</si>
  <si>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</si>
  <si>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</si>
  <si>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</si>
  <si>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</si>
  <si>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</si>
  <si>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</si>
  <si>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</si>
  <si>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</si>
  <si>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</si>
  <si>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</si>
  <si>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</si>
  <si>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</si>
  <si>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</si>
  <si>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</si>
  <si>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</si>
  <si>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</si>
  <si>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</si>
  <si>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</si>
  <si>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</si>
  <si>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</si>
  <si>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</si>
  <si>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</si>
  <si>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</si>
  <si>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</si>
  <si>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</si>
  <si>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</si>
  <si>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</si>
  <si>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</si>
  <si>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</si>
  <si>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</si>
  <si>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</si>
  <si>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</si>
  <si>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</si>
  <si>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</si>
  <si>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</si>
  <si>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</si>
  <si>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</si>
  <si>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</si>
  <si>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</si>
  <si>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</si>
  <si>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</si>
  <si>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</si>
  <si>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</si>
  <si>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</si>
  <si>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</si>
  <si>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</si>
  <si>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</si>
  <si>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</si>
  <si>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</si>
  <si>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</si>
  <si>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</si>
  <si>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</si>
  <si>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</si>
  <si>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</si>
  <si>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</si>
  <si>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</si>
  <si>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</si>
  <si>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</si>
  <si>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</si>
  <si>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</si>
  <si>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</si>
  <si>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</si>
  <si>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</si>
  <si>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</si>
  <si>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</si>
  <si>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</si>
  <si>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</si>
  <si>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</si>
  <si>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</si>
  <si>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</si>
  <si>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</si>
  <si>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</si>
  <si>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</si>
  <si>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</si>
  <si>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</si>
  <si>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</si>
  <si>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</si>
  <si>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</si>
  <si>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</si>
  <si>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</si>
  <si>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</si>
  <si>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</si>
  <si>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</si>
  <si>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</si>
  <si>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</si>
  <si>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</si>
  <si>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</si>
  <si>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</si>
  <si>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</si>
  <si>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</si>
  <si>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</si>
  <si>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</si>
  <si>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</si>
  <si>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</si>
  <si>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</si>
  <si>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</si>
  <si>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</si>
  <si>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</si>
  <si>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</si>
  <si>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</si>
  <si>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</si>
  <si>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</si>
  <si>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</si>
  <si>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</si>
  <si>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</si>
  <si>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</si>
  <si>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</si>
  <si>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</si>
  <si>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</si>
  <si>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</si>
  <si>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</si>
  <si>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</si>
  <si>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</si>
  <si>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</si>
  <si>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</si>
  <si>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</si>
  <si>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</si>
  <si>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</si>
  <si>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</si>
  <si>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</si>
  <si>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</si>
  <si>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</si>
  <si>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</si>
  <si>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</si>
  <si>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</si>
  <si>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</si>
  <si>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</si>
  <si>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</si>
  <si>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</si>
  <si>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</si>
  <si>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</si>
  <si>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</si>
  <si>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</si>
  <si>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</si>
  <si>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</si>
  <si>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</si>
  <si>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</si>
  <si>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</si>
  <si>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</si>
  <si>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</si>
  <si>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</si>
  <si>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</si>
  <si>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</si>
  <si>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</si>
  <si>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</si>
  <si>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</si>
  <si>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</si>
  <si>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</si>
  <si>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</si>
  <si>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</si>
  <si>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</si>
  <si>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</si>
  <si>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</si>
  <si>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</si>
  <si>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</si>
  <si>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</si>
  <si>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</si>
  <si>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</si>
  <si>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</si>
  <si>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</si>
  <si>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</si>
  <si>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</si>
  <si>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</si>
  <si>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</si>
  <si>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</si>
  <si>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</si>
  <si>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</si>
  <si>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</si>
  <si>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</si>
  <si>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</si>
  <si>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</si>
  <si>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</si>
  <si>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</si>
  <si>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</si>
  <si>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</si>
  <si>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</si>
  <si>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</si>
  <si>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</si>
  <si>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</si>
  <si>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</si>
  <si>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</si>
  <si>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</si>
  <si>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</si>
  <si>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</si>
  <si>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</si>
  <si>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</si>
  <si>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</si>
  <si>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</si>
  <si>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</si>
  <si>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</si>
  <si>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</si>
  <si>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</si>
  <si>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</si>
  <si>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</si>
  <si>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</si>
  <si>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</si>
  <si>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</si>
  <si>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</si>
  <si>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</si>
  <si>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</si>
  <si>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</si>
  <si>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</si>
  <si>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</si>
  <si>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</si>
  <si>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</si>
  <si>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</si>
  <si>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</si>
  <si>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</si>
  <si>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</si>
  <si>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</si>
  <si>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</si>
  <si>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</si>
  <si>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</si>
  <si>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</si>
  <si>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</si>
  <si>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</si>
  <si>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</si>
  <si>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</si>
  <si>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</si>
  <si>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</si>
  <si>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</si>
  <si>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</si>
  <si>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</si>
  <si>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</si>
  <si>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</si>
  <si>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</si>
  <si>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</si>
  <si>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</si>
  <si>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</si>
  <si>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</si>
  <si>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</si>
  <si>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</si>
  <si>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</si>
  <si>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</si>
  <si>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</si>
  <si>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</si>
  <si>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</si>
  <si>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</si>
  <si>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</si>
  <si>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</si>
  <si>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</si>
  <si>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</si>
  <si>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</si>
  <si>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</si>
  <si>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</si>
  <si>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</si>
  <si>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</si>
  <si>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</si>
  <si>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</si>
  <si>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</si>
  <si>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</si>
  <si>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</si>
  <si>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</si>
  <si>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</si>
  <si>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</si>
  <si>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</si>
  <si>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</si>
  <si>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</si>
  <si>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</si>
  <si>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</si>
  <si>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</si>
  <si>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</si>
  <si>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</si>
  <si>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</si>
  <si>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</si>
  <si>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</si>
  <si>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</si>
  <si>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</si>
  <si>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</si>
  <si>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</si>
  <si>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</si>
  <si>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</si>
  <si>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</si>
  <si>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</si>
  <si>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</si>
  <si>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</si>
  <si>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</si>
  <si>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</si>
  <si>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</si>
  <si>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</si>
  <si>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</si>
  <si>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</si>
  <si>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</si>
  <si>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</si>
  <si>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</si>
  <si>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</si>
  <si>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</si>
  <si>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</si>
  <si>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</si>
  <si>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</si>
  <si>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</si>
  <si>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</si>
  <si>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</si>
  <si>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</si>
  <si>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</si>
  <si>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</si>
  <si>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</si>
  <si>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</si>
  <si>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</si>
  <si>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</si>
  <si>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</si>
  <si>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</si>
  <si>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</si>
  <si>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</si>
  <si>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</si>
  <si>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</si>
  <si>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</si>
  <si>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</si>
  <si>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</si>
  <si>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</si>
  <si>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</si>
  <si>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</si>
  <si>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</si>
  <si>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</si>
  <si>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</si>
  <si>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</si>
  <si>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</si>
  <si>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</si>
  <si>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</si>
  <si>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</si>
  <si>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</si>
  <si>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</si>
  <si>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</si>
  <si>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</si>
  <si>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</si>
  <si>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</si>
  <si>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</si>
  <si>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</si>
  <si>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</si>
  <si>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</si>
  <si>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</si>
  <si>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</si>
  <si>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</si>
  <si>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</si>
  <si>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</si>
  <si>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</si>
  <si>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</si>
  <si>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</si>
  <si>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</si>
  <si>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</si>
  <si>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</si>
  <si>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</si>
  <si>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</si>
  <si>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</si>
  <si>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</si>
  <si>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</si>
  <si>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</si>
  <si>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</si>
  <si>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</si>
  <si>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</si>
  <si>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</si>
  <si>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</si>
  <si>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</si>
  <si>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</si>
  <si>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</si>
  <si>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</si>
  <si>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</si>
  <si>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</si>
  <si>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</si>
  <si>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</si>
  <si>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</si>
  <si>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</si>
  <si>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</si>
  <si>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</si>
  <si>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</si>
  <si>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</si>
  <si>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</si>
  <si>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</si>
  <si>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</si>
  <si>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</si>
  <si>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</si>
  <si>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</si>
  <si>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</si>
  <si>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</si>
  <si>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</si>
  <si>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</si>
  <si>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</si>
  <si>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</si>
  <si>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</si>
  <si>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</si>
  <si>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</si>
  <si>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</si>
  <si>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</si>
  <si>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</si>
  <si>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</si>
  <si>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</si>
  <si>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</si>
  <si>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</si>
  <si>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</si>
  <si>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</si>
  <si>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</si>
  <si>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</si>
  <si>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</si>
  <si>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</si>
  <si>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</si>
  <si>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</si>
  <si>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</si>
  <si>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</si>
  <si>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</si>
  <si>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</si>
  <si>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</si>
  <si>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</si>
  <si>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</si>
  <si>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</si>
  <si>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</si>
  <si>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</si>
  <si>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</si>
  <si>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</si>
  <si>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</si>
  <si>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</si>
  <si>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</si>
  <si>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</si>
  <si>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</si>
  <si>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</si>
  <si>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</si>
  <si>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</si>
  <si>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</si>
  <si>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</si>
  <si>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</si>
  <si>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</si>
  <si>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</si>
  <si>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</si>
  <si>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</si>
  <si>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</si>
  <si>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</si>
  <si>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</si>
  <si>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</si>
  <si>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</si>
  <si>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</si>
  <si>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</si>
  <si>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</si>
  <si>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</si>
  <si>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</si>
  <si>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</si>
  <si>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</si>
  <si>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</si>
  <si>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</si>
  <si>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</si>
  <si>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</si>
  <si>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</si>
  <si>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</si>
  <si>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</si>
  <si>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</si>
  <si>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</si>
  <si>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</si>
  <si>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</si>
  <si>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</si>
  <si>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</si>
  <si>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</si>
  <si>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</si>
  <si>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</si>
  <si>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</si>
  <si>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</si>
  <si>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</si>
  <si>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</si>
  <si>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</si>
  <si>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</si>
  <si>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</si>
  <si>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</si>
  <si>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</si>
  <si>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</si>
  <si>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</si>
  <si>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</si>
  <si>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</si>
  <si>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</si>
  <si>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</si>
  <si>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</si>
  <si>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</si>
  <si>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</si>
  <si>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</si>
  <si>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</si>
  <si>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</si>
  <si>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</si>
  <si>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</si>
  <si>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</si>
  <si>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</si>
  <si>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</si>
  <si>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</si>
  <si>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</si>
  <si>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</si>
  <si>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</si>
  <si>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</si>
  <si>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</si>
  <si>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</si>
  <si>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</si>
  <si>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</si>
  <si>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</si>
  <si>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</si>
  <si>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</si>
  <si>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</si>
  <si>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</si>
  <si>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</si>
  <si>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</si>
  <si>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</si>
  <si>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</si>
  <si>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</si>
  <si>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</si>
  <si>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</si>
  <si>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</si>
  <si>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</si>
  <si>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</si>
  <si>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</si>
  <si>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</si>
  <si>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</si>
  <si>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</si>
  <si>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</si>
  <si>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</si>
  <si>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</si>
  <si>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</si>
  <si>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</si>
  <si>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</si>
  <si>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</si>
  <si>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</si>
  <si>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</si>
  <si>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</si>
  <si>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</si>
  <si>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</si>
  <si>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</si>
  <si>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</si>
  <si>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</si>
  <si>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</si>
  <si>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</si>
  <si>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</si>
  <si>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</si>
  <si>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</si>
  <si>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</si>
  <si>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</si>
  <si>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</si>
  <si>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</si>
  <si>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</si>
  <si>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</si>
  <si>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</si>
  <si>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</si>
  <si>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</si>
  <si>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</si>
  <si>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</si>
  <si>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</si>
  <si>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</si>
  <si>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</si>
  <si>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</si>
  <si>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</si>
  <si>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</si>
  <si>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</si>
  <si>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</si>
  <si>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</si>
  <si>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</si>
  <si>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</si>
  <si>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</si>
  <si>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</si>
  <si>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</si>
  <si>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</si>
  <si>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</si>
  <si>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</si>
  <si>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</si>
  <si>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</si>
  <si>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</si>
  <si>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</si>
  <si>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</si>
  <si>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</si>
  <si>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</si>
  <si>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</si>
  <si>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</si>
  <si>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</si>
  <si>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</si>
  <si>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</si>
  <si>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</si>
  <si>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</si>
  <si>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</si>
  <si>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</si>
  <si>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</si>
  <si>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</si>
  <si>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</si>
  <si>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</si>
  <si>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</si>
  <si>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</si>
  <si>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</si>
  <si>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</si>
  <si>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</si>
  <si>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</si>
  <si>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</si>
  <si>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</si>
  <si>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</si>
  <si>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</si>
  <si>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</si>
  <si>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</si>
  <si>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</si>
  <si>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</si>
  <si>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</si>
  <si>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</si>
  <si>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</si>
  <si>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</si>
  <si>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</si>
  <si>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</si>
  <si>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</si>
  <si>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</si>
  <si>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</si>
  <si>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</si>
  <si>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</si>
  <si>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</si>
  <si>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</si>
  <si>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</si>
  <si>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</si>
  <si>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</si>
  <si>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</si>
  <si>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</si>
  <si>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</si>
  <si>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</si>
  <si>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</si>
  <si>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</si>
  <si>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</si>
  <si>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</si>
  <si>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</si>
  <si>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</si>
  <si>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</si>
  <si>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</si>
  <si>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</si>
  <si>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</si>
  <si>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</si>
  <si>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</si>
  <si>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</si>
  <si>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</si>
  <si>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</si>
  <si>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</si>
  <si>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</si>
  <si>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</si>
  <si>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</si>
  <si>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</si>
  <si>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</si>
  <si>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</si>
  <si>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</si>
  <si>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</si>
  <si>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</si>
  <si>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</si>
  <si>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</si>
  <si>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</si>
  <si>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</si>
  <si>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</si>
  <si>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</si>
  <si>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</si>
  <si>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</si>
  <si>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</si>
  <si>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</si>
  <si>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</si>
  <si>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</si>
  <si>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</si>
  <si>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</si>
  <si>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</si>
  <si>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</si>
  <si>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</si>
  <si>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</si>
  <si>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</si>
  <si>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</si>
  <si>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</si>
  <si>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</si>
  <si>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</si>
  <si>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</si>
  <si>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</si>
  <si>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</si>
  <si>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</si>
  <si>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</si>
  <si>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</si>
  <si>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</si>
  <si>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</si>
  <si>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</si>
  <si>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</si>
  <si>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</si>
  <si>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</si>
  <si>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</si>
  <si>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</si>
  <si>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</si>
  <si>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</si>
  <si>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</si>
  <si>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</si>
  <si>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</si>
  <si>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</si>
  <si>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</si>
  <si>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</si>
  <si>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</si>
  <si>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</si>
  <si>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</si>
  <si>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</si>
  <si>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</si>
  <si>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</si>
  <si>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</si>
  <si>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</si>
  <si>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</si>
  <si>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</si>
  <si>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</si>
  <si>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</si>
  <si>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</si>
  <si>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</si>
  <si>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</si>
  <si>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</si>
  <si>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</si>
  <si>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</si>
  <si>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</si>
  <si>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</si>
  <si>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</si>
  <si>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</si>
  <si>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</si>
  <si>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</si>
  <si>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</si>
  <si>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</si>
  <si>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</si>
  <si>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</si>
  <si>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</si>
  <si>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</si>
  <si>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</si>
  <si>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</si>
  <si>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</si>
  <si>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</si>
  <si>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</si>
  <si>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</si>
  <si>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</si>
  <si>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</si>
  <si>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</si>
  <si>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</si>
  <si>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</si>
  <si>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</si>
  <si>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</si>
  <si>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</si>
  <si>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</si>
  <si>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</si>
  <si>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</si>
  <si>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</si>
  <si>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</si>
  <si>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</si>
  <si>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</si>
  <si>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</si>
  <si>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</si>
  <si>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</si>
  <si>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</si>
  <si>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</si>
  <si>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</si>
  <si>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</si>
  <si>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</si>
  <si>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</si>
  <si>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</si>
  <si>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</si>
  <si>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</si>
  <si>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</si>
  <si>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</si>
  <si>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</si>
  <si>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</si>
  <si>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</si>
  <si>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</si>
  <si>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</si>
  <si>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</si>
  <si>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</si>
  <si>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</si>
  <si>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</si>
  <si>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</si>
  <si>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</si>
  <si>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</si>
  <si>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</si>
  <si>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</si>
  <si>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</si>
  <si>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</si>
  <si>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</si>
  <si>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</si>
  <si>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</si>
  <si>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</si>
  <si>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</si>
  <si>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</si>
  <si>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</si>
  <si>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</si>
  <si>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</si>
  <si>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</si>
  <si>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</si>
  <si>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</si>
  <si>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</si>
  <si>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</si>
  <si>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</si>
  <si>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</si>
  <si>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</si>
  <si>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</si>
  <si>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</si>
  <si>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</si>
  <si>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</si>
  <si>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</si>
  <si>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</si>
  <si>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</si>
  <si>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</si>
  <si>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</si>
  <si>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</si>
  <si>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</si>
  <si>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</si>
  <si>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</si>
  <si>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</si>
  <si>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</si>
  <si>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</si>
  <si>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</si>
  <si>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</si>
  <si>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</si>
  <si>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</si>
  <si>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</si>
  <si>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</si>
  <si>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</si>
  <si>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</si>
  <si>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</si>
  <si>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</si>
  <si>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</si>
  <si>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</si>
  <si>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</si>
  <si>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</si>
  <si>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</si>
  <si>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</si>
  <si>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</si>
  <si>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</si>
  <si>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</si>
  <si>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</si>
  <si>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</si>
  <si>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</si>
  <si>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</si>
  <si>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</si>
  <si>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</si>
  <si>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</si>
  <si>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</si>
  <si>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</si>
  <si>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</si>
  <si>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</si>
  <si>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</si>
  <si>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</si>
  <si>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</si>
  <si>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</si>
  <si>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</si>
  <si>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</si>
  <si>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</si>
  <si>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</si>
  <si>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</si>
  <si>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</si>
  <si>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</si>
  <si>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</si>
  <si>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</si>
  <si>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</si>
  <si>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</si>
  <si>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</si>
  <si>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</si>
  <si>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</si>
  <si>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</si>
  <si>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</si>
  <si>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</si>
  <si>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</si>
  <si>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</si>
  <si>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</si>
  <si>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</si>
  <si>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</si>
  <si>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</si>
  <si>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</si>
  <si>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</si>
  <si>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</si>
  <si>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</si>
  <si>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</si>
  <si>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</si>
  <si>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</si>
  <si>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</si>
  <si>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</si>
  <si>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</si>
  <si>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</si>
  <si>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</si>
  <si>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</si>
  <si>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</si>
  <si>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</si>
  <si>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</si>
  <si>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</si>
  <si>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</si>
  <si>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</si>
  <si>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</si>
  <si>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</si>
  <si>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</si>
  <si>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</si>
  <si>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</si>
  <si>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</si>
  <si>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</si>
  <si>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</si>
  <si>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</si>
  <si>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</si>
  <si>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</si>
  <si>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</si>
  <si>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</si>
  <si>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</si>
  <si>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</si>
  <si>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</si>
  <si>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</si>
  <si>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</si>
  <si>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</si>
  <si>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</si>
  <si>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</si>
  <si>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</si>
  <si>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</si>
  <si>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</si>
  <si>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</si>
  <si>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</si>
  <si>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</si>
  <si>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</si>
  <si>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</si>
  <si>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</si>
  <si>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</si>
  <si>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</si>
  <si>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</si>
  <si>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</si>
  <si>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</si>
  <si>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</si>
  <si>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</si>
  <si>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</si>
  <si>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</si>
  <si>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</si>
  <si>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</si>
  <si>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</si>
  <si>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</si>
  <si>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</si>
  <si>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</si>
  <si>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</si>
  <si>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</si>
  <si>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</si>
  <si>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</si>
  <si>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</si>
  <si>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</si>
  <si>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</si>
  <si>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</si>
  <si>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</si>
  <si>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</si>
  <si>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</si>
  <si>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</si>
  <si>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</si>
  <si>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</si>
  <si>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</si>
  <si>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</si>
  <si>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</si>
  <si>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</si>
  <si>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</si>
  <si>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</si>
  <si>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</si>
  <si>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</si>
  <si>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</si>
  <si>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</si>
  <si>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</si>
  <si>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</si>
  <si>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</si>
  <si>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</si>
  <si>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</si>
  <si>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</si>
  <si>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</si>
  <si>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</si>
  <si>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</si>
  <si>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</si>
  <si>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</si>
  <si>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</si>
  <si>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</si>
  <si>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</si>
  <si>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</si>
  <si>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</si>
  <si>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</si>
  <si>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</si>
  <si>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</si>
  <si>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</si>
  <si>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</si>
  <si>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</si>
  <si>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</si>
  <si>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</si>
  <si>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</si>
  <si>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</si>
  <si>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</si>
  <si>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</si>
  <si>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</si>
  <si>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</si>
  <si>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</si>
  <si>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</si>
  <si>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</si>
  <si>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</si>
  <si>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</si>
  <si>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</si>
  <si>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</si>
  <si>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</si>
  <si>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</si>
  <si>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</si>
  <si>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</si>
  <si>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</si>
  <si>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</si>
  <si>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</si>
  <si>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</si>
  <si>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</si>
  <si>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</si>
  <si>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</si>
  <si>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</si>
  <si>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</si>
  <si>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</si>
  <si>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</si>
  <si>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</si>
  <si>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</si>
  <si>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</si>
  <si>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</si>
  <si>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</si>
  <si>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</si>
  <si>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</si>
  <si>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</si>
  <si>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</si>
  <si>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</si>
  <si>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</si>
  <si>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</si>
  <si>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</si>
  <si>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</si>
  <si>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</si>
  <si>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</si>
  <si>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</si>
  <si>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</si>
  <si>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</si>
  <si>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</si>
  <si>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</si>
  <si>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</si>
  <si>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</si>
  <si>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</si>
  <si>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</si>
  <si>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</si>
  <si>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</si>
  <si>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</si>
  <si>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</si>
  <si>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</si>
  <si>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</si>
  <si>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</si>
  <si>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</si>
  <si>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</si>
  <si>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</si>
  <si>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</si>
  <si>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</si>
  <si>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</si>
  <si>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</si>
  <si>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</si>
  <si>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</si>
  <si>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</si>
  <si>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</si>
  <si>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</si>
  <si>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</si>
  <si>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</si>
  <si>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</si>
  <si>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</si>
  <si>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</si>
  <si>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</si>
  <si>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</si>
  <si>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</si>
  <si>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</si>
  <si>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</si>
  <si>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</si>
  <si>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</si>
  <si>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</si>
  <si>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</si>
  <si>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</si>
  <si>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</si>
  <si>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</si>
  <si>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</si>
  <si>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</si>
  <si>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</si>
  <si>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</si>
  <si>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</si>
  <si>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</si>
  <si>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</si>
  <si>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</si>
  <si>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</si>
  <si>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</si>
  <si>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</si>
  <si>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</si>
  <si>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</si>
  <si>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</si>
  <si>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</si>
  <si>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</si>
  <si>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</si>
  <si>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</si>
  <si>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</si>
  <si>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</si>
  <si>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</si>
  <si>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</si>
  <si>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</si>
  <si>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</si>
  <si>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</si>
  <si>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</si>
  <si>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</si>
  <si>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</si>
  <si>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</si>
  <si>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</si>
  <si>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</si>
  <si>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</si>
  <si>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</si>
  <si>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</si>
  <si>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</si>
  <si>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</si>
  <si>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</si>
  <si>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</si>
  <si>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</si>
  <si>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</si>
  <si>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</si>
  <si>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</si>
  <si>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</si>
  <si>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</si>
  <si>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</si>
  <si>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</si>
  <si>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</si>
  <si>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</si>
  <si>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</si>
  <si>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</si>
  <si>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</si>
  <si>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</si>
  <si>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</si>
  <si>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</si>
  <si>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</si>
  <si>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</si>
  <si>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</si>
  <si>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</si>
  <si>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</si>
  <si>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</si>
  <si>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</si>
  <si>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</si>
  <si>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</si>
  <si>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</si>
  <si>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</si>
  <si>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</si>
  <si>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</si>
  <si>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</si>
  <si>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</si>
  <si>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</si>
  <si>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</si>
  <si>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</si>
  <si>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</si>
  <si>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</si>
  <si>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</si>
  <si>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</si>
  <si>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</si>
  <si>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</si>
  <si>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</si>
  <si>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</si>
  <si>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</si>
  <si>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</si>
  <si>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</si>
  <si>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</si>
  <si>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</si>
  <si>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</si>
  <si>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</si>
  <si>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</si>
  <si>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</si>
  <si>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</si>
  <si>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</si>
  <si>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</si>
  <si>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</si>
  <si>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</si>
  <si>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</si>
  <si>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</si>
  <si>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</si>
  <si>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</si>
  <si>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</si>
  <si>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</si>
  <si>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</si>
  <si>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</si>
  <si>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</si>
  <si>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</si>
  <si>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</si>
  <si>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</si>
  <si>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</si>
  <si>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</si>
  <si>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</si>
  <si>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</si>
  <si>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</si>
  <si>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</si>
  <si>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</si>
  <si>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</si>
  <si>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</si>
  <si>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</si>
  <si>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</si>
  <si>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</si>
  <si>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</si>
  <si>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</si>
  <si>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</si>
  <si>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</si>
  <si>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</si>
  <si>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</si>
  <si>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</si>
  <si>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</si>
  <si>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</si>
  <si>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</si>
  <si>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</si>
  <si>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</si>
  <si>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</si>
  <si>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</si>
  <si>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</si>
  <si>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</si>
  <si>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</si>
  <si>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</si>
  <si>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</si>
  <si>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</si>
  <si>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</si>
  <si>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</si>
  <si>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</si>
  <si>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</si>
  <si>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</si>
  <si>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</si>
  <si>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</si>
  <si>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</si>
  <si>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</si>
  <si>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</si>
  <si>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</si>
  <si>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</si>
  <si>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</si>
  <si>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</si>
  <si>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</si>
  <si>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</si>
  <si>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</si>
  <si>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</si>
  <si>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</si>
  <si>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</si>
  <si>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</si>
  <si>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</si>
  <si>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</si>
  <si>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</si>
  <si>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</si>
  <si>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</si>
  <si>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</si>
  <si>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</si>
  <si>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</si>
  <si>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</si>
  <si>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</si>
  <si>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</si>
  <si>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</si>
  <si>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</si>
  <si>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</si>
  <si>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</si>
  <si>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</si>
  <si>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</si>
  <si>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</si>
  <si>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</si>
  <si>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</si>
  <si>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</si>
  <si>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</si>
  <si>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</si>
  <si>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</si>
  <si>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</si>
  <si>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</si>
  <si>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</si>
  <si>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</si>
  <si>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</si>
  <si>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</si>
  <si>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</si>
  <si>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</si>
  <si>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</si>
  <si>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</si>
  <si>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</si>
  <si>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</si>
  <si>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</si>
  <si>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</si>
  <si>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</si>
  <si>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</si>
  <si>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</si>
  <si>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</si>
  <si>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</si>
  <si>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</si>
  <si>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</si>
  <si>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</si>
  <si>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</si>
  <si>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</si>
  <si>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</si>
  <si>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</si>
  <si>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</si>
  <si>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</si>
  <si>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</si>
  <si>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</si>
  <si>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</si>
  <si>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</si>
  <si>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</si>
  <si>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</si>
  <si>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</si>
  <si>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</si>
  <si>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</si>
  <si>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</si>
  <si>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</si>
  <si>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</si>
  <si>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</si>
  <si>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</si>
  <si>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</si>
  <si>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</si>
  <si>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</si>
  <si>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</si>
  <si>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</si>
  <si>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</si>
  <si>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</si>
  <si>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</si>
  <si>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</si>
  <si>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</si>
  <si>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</si>
  <si>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</si>
  <si>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</si>
  <si>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</si>
  <si>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</si>
  <si>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</si>
  <si>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</si>
  <si>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</si>
  <si>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</si>
  <si>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</si>
  <si>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</si>
  <si>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</si>
  <si>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</si>
  <si>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</si>
  <si>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</si>
  <si>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</si>
  <si>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</si>
  <si>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</si>
  <si>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</si>
  <si>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</si>
  <si>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</si>
  <si>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</si>
  <si>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</si>
  <si>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</si>
  <si>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</si>
  <si>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</si>
  <si>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</si>
  <si>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</si>
  <si>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</si>
  <si>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</si>
  <si>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</si>
  <si>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</si>
  <si>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</si>
  <si>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</si>
  <si>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</si>
  <si>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</si>
  <si>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</si>
  <si>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</si>
  <si>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</si>
  <si>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</si>
  <si>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</si>
  <si>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</si>
  <si>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</si>
  <si>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</si>
  <si>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</si>
  <si>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</si>
  <si>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</si>
  <si>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</si>
  <si>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</si>
  <si>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</si>
  <si>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</si>
  <si>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</si>
  <si>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</si>
  <si>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</si>
  <si>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</si>
  <si>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</si>
  <si>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</si>
  <si>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</si>
  <si>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</si>
  <si>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</si>
  <si>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</si>
  <si>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</si>
  <si>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</si>
  <si>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</si>
  <si>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</si>
  <si>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</si>
  <si>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</si>
  <si>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</si>
  <si>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</si>
  <si>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</si>
  <si>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</si>
  <si>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</si>
  <si>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</si>
  <si>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</si>
  <si>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</si>
  <si>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</si>
  <si>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</si>
  <si>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</si>
  <si>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</si>
  <si>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</si>
  <si>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</si>
  <si>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</si>
  <si>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</si>
  <si>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</si>
  <si>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</si>
  <si>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</si>
  <si>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</si>
  <si>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</si>
  <si>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</si>
  <si>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</si>
  <si>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</si>
  <si>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</si>
  <si>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</si>
  <si>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</si>
  <si>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</si>
  <si>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</si>
  <si>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</si>
  <si>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</si>
  <si>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</si>
  <si>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</si>
  <si>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</si>
  <si>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</si>
  <si>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</si>
  <si>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</si>
  <si>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</si>
  <si>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</si>
  <si>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</si>
  <si>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</si>
  <si>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</si>
  <si>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</si>
  <si>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</si>
  <si>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</si>
  <si>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</si>
  <si>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</si>
  <si>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</si>
  <si>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</si>
  <si>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</si>
  <si>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</si>
  <si>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</si>
  <si>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</si>
  <si>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</si>
  <si>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</si>
  <si>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</si>
  <si>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</si>
  <si>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</si>
  <si>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</si>
  <si>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</si>
  <si>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</si>
  <si>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</si>
  <si>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</si>
  <si>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</si>
  <si>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</si>
  <si>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</si>
  <si>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</si>
  <si>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</si>
  <si>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</si>
  <si>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</si>
  <si>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</si>
  <si>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</si>
  <si>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</si>
  <si>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</si>
  <si>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</si>
  <si>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</si>
  <si>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</si>
  <si>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</si>
  <si>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</si>
  <si>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</si>
  <si>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</si>
  <si>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</si>
  <si>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</si>
  <si>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</si>
  <si>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</si>
  <si>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</si>
  <si>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</si>
  <si>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</si>
  <si>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</si>
  <si>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</si>
  <si>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</si>
  <si>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</si>
  <si>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</si>
  <si>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</si>
  <si>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</si>
  <si>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</si>
  <si>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</si>
  <si>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</si>
  <si>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</si>
  <si>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</si>
  <si>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</si>
  <si>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</si>
  <si>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</si>
  <si>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</si>
  <si>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</si>
  <si>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</si>
  <si>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</si>
  <si>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</si>
  <si>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</si>
  <si>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</si>
  <si>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</si>
  <si>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</si>
  <si>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</si>
  <si>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</si>
  <si>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</si>
  <si>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</si>
  <si>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</si>
  <si>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</si>
  <si>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</si>
  <si>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</si>
  <si>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</si>
  <si>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</si>
  <si>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</si>
  <si>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</si>
  <si>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</si>
  <si>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</si>
  <si>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</si>
  <si>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</si>
  <si>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</si>
  <si>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</si>
  <si>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</si>
  <si>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</si>
  <si>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</si>
  <si>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</si>
  <si>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</si>
  <si>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</si>
  <si>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</si>
  <si>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</si>
  <si>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</si>
  <si>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</si>
  <si>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</si>
  <si>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</si>
  <si>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</si>
  <si>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</si>
  <si>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</si>
  <si>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</si>
  <si>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</si>
  <si>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</si>
  <si>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</si>
  <si>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</si>
  <si>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</si>
  <si>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</si>
  <si>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</si>
  <si>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</si>
  <si>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</si>
  <si>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</si>
  <si>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</si>
  <si>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</si>
  <si>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</si>
  <si>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</si>
  <si>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</si>
  <si>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</si>
  <si>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</si>
  <si>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</si>
  <si>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</si>
  <si>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</si>
  <si>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</si>
  <si>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</si>
  <si>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</si>
  <si>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</si>
  <si>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</si>
  <si>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</si>
  <si>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</si>
  <si>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</si>
  <si>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</si>
  <si>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</si>
  <si>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</si>
  <si>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</si>
  <si>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</si>
  <si>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</si>
  <si>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</si>
  <si>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</si>
  <si>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</si>
  <si>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</si>
  <si>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</si>
  <si>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</si>
  <si>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</si>
  <si>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</si>
  <si>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</si>
  <si>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</si>
  <si>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</si>
  <si>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</si>
  <si>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</si>
  <si>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</si>
  <si>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</si>
  <si>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</si>
  <si>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</si>
  <si>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</si>
  <si>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</si>
  <si>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</si>
  <si>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</si>
  <si>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</si>
  <si>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</si>
  <si>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</si>
  <si>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</si>
  <si>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</si>
  <si>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</si>
  <si>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</si>
  <si>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</si>
  <si>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</si>
  <si>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</si>
  <si>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</si>
  <si>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</si>
  <si>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</si>
  <si>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</si>
  <si>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</si>
  <si>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</si>
  <si>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</si>
  <si>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</si>
  <si>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</si>
  <si>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</si>
  <si>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</si>
  <si>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</si>
  <si>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</si>
  <si>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</si>
  <si>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</si>
  <si>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</si>
  <si>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</si>
  <si>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</si>
  <si>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</si>
  <si>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</si>
  <si>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</si>
  <si>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</si>
  <si>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</si>
  <si>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</si>
  <si>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</si>
  <si>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</si>
  <si>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</si>
  <si>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</si>
  <si>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</si>
  <si>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</si>
  <si>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</si>
  <si>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</si>
  <si>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</si>
  <si>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</si>
  <si>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</si>
  <si>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</si>
  <si>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</si>
  <si>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</si>
  <si>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</si>
  <si>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</si>
  <si>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</si>
  <si>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</si>
  <si>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</si>
  <si>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</si>
  <si>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</si>
  <si>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</si>
  <si>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</si>
  <si>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</si>
  <si>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</si>
  <si>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</si>
  <si>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</si>
  <si>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</si>
  <si>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</si>
  <si>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</si>
  <si>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</si>
  <si>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</si>
  <si>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</si>
  <si>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</si>
  <si>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</si>
  <si>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</si>
  <si>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</si>
  <si>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</si>
  <si>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</si>
  <si>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</si>
  <si>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</si>
  <si>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</si>
  <si>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</si>
  <si>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</si>
  <si>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</si>
  <si>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</si>
  <si>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</si>
  <si>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</si>
  <si>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</si>
  <si>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</si>
  <si>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</si>
  <si>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</si>
  <si>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</si>
  <si>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</si>
  <si>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</si>
  <si>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</si>
  <si>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</si>
  <si>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</si>
  <si>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</si>
  <si>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</si>
  <si>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</si>
  <si>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</si>
  <si>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</si>
  <si>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</si>
  <si>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</si>
  <si>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</si>
  <si>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</si>
  <si>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</si>
  <si>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</si>
  <si>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</si>
  <si>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</si>
  <si>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</si>
  <si>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</si>
  <si>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</si>
  <si>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</si>
  <si>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</si>
  <si>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</si>
  <si>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</si>
  <si>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</si>
  <si>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</si>
  <si>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</si>
  <si>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</si>
  <si>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</si>
  <si>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</si>
  <si>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</si>
  <si>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</si>
  <si>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</si>
  <si>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</si>
  <si>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</si>
  <si>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</si>
  <si>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</si>
  <si>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</si>
  <si>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</si>
  <si>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</si>
  <si>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</si>
  <si>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</si>
  <si>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</si>
  <si>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</si>
  <si>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</si>
  <si>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</si>
  <si>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</si>
  <si>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</si>
  <si>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</si>
  <si>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</si>
  <si>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</si>
  <si>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</si>
  <si>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</si>
  <si>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</si>
  <si>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</si>
  <si>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</si>
  <si>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</si>
  <si>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</si>
  <si>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</si>
  <si>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</si>
  <si>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</si>
  <si>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</si>
  <si>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</si>
  <si>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</si>
  <si>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</si>
  <si>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</si>
  <si>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</si>
  <si>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</si>
  <si>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</si>
  <si>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</si>
  <si>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</si>
  <si>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</si>
  <si>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</si>
  <si>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</si>
  <si>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</si>
  <si>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</si>
  <si>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</si>
  <si>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</si>
  <si>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</si>
  <si>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</si>
  <si>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</si>
  <si>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</si>
  <si>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</si>
  <si>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</si>
  <si>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</si>
  <si>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</si>
  <si>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</si>
  <si>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</si>
  <si>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</si>
  <si>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</si>
  <si>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</si>
  <si>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</si>
  <si>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</si>
  <si>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</si>
  <si>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</si>
  <si>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</si>
  <si>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</si>
  <si>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</si>
  <si>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</si>
  <si>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</si>
  <si>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</si>
  <si>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</si>
  <si>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</si>
  <si>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</si>
  <si>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</si>
  <si>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</si>
  <si>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</si>
  <si>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</si>
  <si>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</si>
  <si>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</si>
  <si>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</si>
  <si>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</si>
  <si>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</si>
  <si>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</si>
  <si>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</si>
  <si>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</si>
  <si>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</si>
  <si>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</si>
  <si>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</si>
  <si>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</si>
  <si>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</si>
  <si>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</si>
  <si>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</si>
  <si>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</si>
  <si>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</si>
  <si>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</si>
  <si>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</si>
  <si>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</si>
  <si>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</si>
  <si>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</si>
  <si>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</si>
  <si>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</si>
  <si>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</si>
  <si>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</si>
  <si>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</si>
  <si>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</si>
  <si>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</si>
  <si>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</si>
  <si>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</si>
  <si>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</si>
  <si>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</si>
  <si>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</si>
  <si>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</si>
  <si>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</si>
  <si>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</si>
  <si>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</si>
  <si>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</si>
  <si>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</si>
  <si>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</si>
  <si>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</si>
  <si>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</si>
  <si>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</si>
  <si>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</si>
  <si>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</si>
  <si>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</si>
  <si>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</si>
  <si>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</si>
  <si>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</si>
  <si>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</si>
  <si>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</si>
  <si>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</si>
  <si>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</si>
  <si>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</si>
  <si>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</si>
  <si>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</si>
  <si>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</si>
  <si>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</si>
  <si>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</si>
  <si>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</si>
  <si>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</si>
  <si>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</si>
  <si>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</si>
  <si>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</si>
  <si>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</si>
  <si>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</si>
  <si>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</si>
  <si>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</si>
  <si>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</si>
  <si>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</si>
  <si>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</si>
  <si>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</si>
  <si>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</si>
  <si>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</si>
  <si>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</si>
  <si>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</si>
  <si>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</si>
  <si>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</si>
  <si>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</si>
  <si>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</si>
  <si>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</si>
  <si>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</si>
  <si>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</si>
  <si>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</si>
  <si>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</si>
  <si>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</si>
  <si>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</si>
  <si>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</si>
  <si>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</si>
  <si>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</si>
  <si>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</si>
  <si>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</si>
  <si>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</si>
  <si>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</si>
  <si>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</si>
  <si>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</si>
  <si>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</si>
  <si>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</si>
  <si>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</si>
  <si>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</si>
  <si>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</si>
  <si>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</si>
  <si>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</si>
  <si>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</si>
  <si>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</si>
  <si>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</si>
  <si>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</si>
  <si>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</si>
  <si>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</si>
  <si>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</si>
  <si>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</si>
  <si>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</si>
  <si>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</si>
  <si>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</si>
  <si>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</si>
  <si>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</si>
  <si>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</si>
  <si>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</si>
  <si>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</si>
  <si>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</si>
  <si>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</si>
  <si>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</si>
  <si>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</si>
  <si>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</si>
  <si>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</si>
  <si>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</si>
  <si>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</si>
  <si>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</si>
  <si>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</si>
  <si>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</si>
  <si>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</si>
  <si>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</si>
  <si>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</si>
  <si>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</si>
  <si>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</si>
  <si>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</si>
  <si>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</si>
  <si>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</si>
  <si>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</si>
  <si>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</si>
  <si>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</si>
  <si>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</si>
  <si>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</si>
  <si>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</si>
  <si>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</si>
  <si>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</si>
  <si>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</si>
  <si>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</si>
  <si>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</si>
  <si>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</si>
  <si>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</si>
  <si>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</si>
  <si>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</si>
  <si>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</si>
  <si>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</si>
  <si>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</si>
  <si>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</si>
  <si>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</si>
  <si>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</si>
  <si>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</si>
  <si>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</si>
  <si>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</si>
  <si>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</si>
  <si>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</si>
  <si>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</si>
  <si>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</si>
  <si>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</si>
  <si>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</si>
  <si>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</si>
  <si>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</si>
  <si>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</si>
  <si>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</si>
  <si>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</si>
  <si>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</si>
  <si>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</si>
  <si>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</si>
  <si>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</si>
  <si>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</si>
  <si>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</si>
  <si>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</si>
  <si>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</si>
  <si>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</si>
  <si>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</si>
  <si>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</si>
  <si>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</si>
  <si>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</si>
  <si>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</si>
  <si>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</si>
  <si>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</si>
  <si>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</si>
  <si>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</si>
  <si>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</si>
  <si>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</si>
  <si>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</si>
  <si>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</si>
  <si>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</si>
  <si>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</si>
  <si>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</si>
  <si>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</si>
  <si>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</si>
  <si>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</si>
  <si>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</si>
  <si>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</si>
  <si>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</si>
  <si>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</si>
  <si>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</si>
  <si>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</si>
  <si>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</si>
  <si>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</si>
  <si>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</si>
  <si>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</si>
  <si>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</si>
  <si>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</si>
  <si>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</si>
  <si>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</si>
  <si>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</si>
  <si>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</si>
  <si>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</si>
  <si>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</si>
  <si>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</si>
  <si>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</si>
  <si>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</si>
  <si>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</si>
  <si>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</si>
  <si>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</si>
  <si>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</si>
  <si>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</si>
  <si>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</si>
  <si>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</si>
  <si>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</si>
  <si>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</si>
  <si>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</si>
  <si>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</si>
  <si>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</si>
  <si>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</si>
  <si>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</si>
  <si>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</si>
  <si>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</si>
  <si>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</si>
  <si>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</si>
  <si>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</si>
  <si>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</si>
  <si>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</si>
  <si>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</si>
  <si>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</si>
  <si>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</si>
  <si>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</si>
  <si>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</si>
  <si>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</si>
  <si>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</si>
  <si>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</si>
  <si>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</si>
  <si>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</si>
  <si>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</si>
  <si>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</si>
  <si>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</si>
  <si>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</si>
  <si>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</si>
  <si>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</si>
  <si>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</si>
  <si>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</si>
  <si>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</si>
  <si>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</si>
  <si>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</si>
  <si>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</si>
  <si>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</si>
  <si>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</si>
  <si>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</si>
  <si>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</si>
  <si>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</si>
  <si>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</si>
  <si>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</si>
  <si>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</si>
  <si>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</si>
  <si>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</si>
  <si>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</si>
  <si>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</si>
  <si>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</si>
  <si>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</si>
  <si>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</si>
  <si>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</si>
  <si>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</si>
  <si>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</si>
  <si>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</si>
  <si>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</si>
  <si>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</si>
  <si>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</si>
  <si>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</si>
  <si>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</si>
  <si>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</si>
  <si>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</si>
  <si>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</si>
  <si>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</si>
  <si>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</si>
  <si>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</si>
  <si>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</si>
  <si>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</si>
  <si>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</si>
  <si>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</si>
  <si>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</si>
  <si>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</si>
  <si>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</si>
  <si>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</si>
  <si>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</si>
  <si>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</si>
  <si>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</si>
  <si>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</si>
  <si>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</si>
  <si>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</si>
  <si>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</si>
  <si>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</si>
  <si>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</si>
  <si>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</si>
  <si>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</si>
  <si>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</si>
  <si>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</si>
  <si>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</si>
  <si>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</si>
  <si>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</si>
  <si>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</si>
  <si>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</si>
  <si>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</si>
  <si>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</si>
  <si>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</si>
  <si>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</si>
  <si>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</si>
  <si>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</si>
  <si>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</si>
  <si>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</si>
  <si>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</si>
  <si>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</si>
  <si>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</si>
  <si>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</si>
  <si>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</si>
  <si>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</si>
  <si>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</si>
  <si>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</si>
  <si>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</si>
  <si>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</si>
  <si>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</si>
  <si>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</si>
  <si>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</si>
  <si>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</si>
  <si>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</si>
  <si>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</si>
  <si>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</si>
  <si>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</si>
  <si>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</si>
  <si>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</si>
  <si>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</si>
  <si>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</si>
  <si>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</si>
  <si>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</si>
  <si>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</si>
  <si>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</si>
  <si>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</si>
  <si>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</si>
  <si>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</si>
  <si>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</si>
  <si>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</si>
  <si>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</si>
  <si>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</si>
  <si>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</si>
  <si>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</si>
  <si>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</si>
  <si>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</si>
  <si>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</si>
  <si>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</si>
  <si>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</si>
  <si>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</si>
  <si>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</si>
  <si>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</si>
  <si>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</si>
  <si>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</si>
  <si>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</si>
  <si>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</si>
  <si>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</si>
  <si>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</si>
  <si>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</si>
  <si>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</si>
  <si>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</si>
  <si>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</si>
  <si>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</si>
  <si>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</si>
  <si>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</si>
  <si>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</si>
  <si>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</si>
  <si>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</si>
  <si>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</si>
  <si>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</si>
  <si>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</si>
  <si>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</si>
  <si>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</si>
  <si>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</si>
  <si>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</si>
  <si>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</si>
  <si>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</si>
  <si>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</si>
  <si>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</si>
  <si>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</si>
  <si>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</si>
  <si>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</si>
  <si>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</si>
  <si>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</si>
  <si>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</si>
  <si>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</si>
  <si>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</si>
  <si>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</si>
  <si>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</si>
  <si>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</si>
  <si>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</si>
  <si>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</si>
  <si>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</si>
  <si>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</si>
  <si>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</si>
  <si>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</si>
  <si>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</si>
  <si>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</si>
  <si>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</si>
  <si>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</si>
  <si>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</si>
  <si>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</si>
  <si>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</si>
  <si>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</si>
  <si>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</si>
  <si>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</si>
  <si>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</si>
  <si>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</si>
  <si>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</si>
  <si>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</si>
  <si>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</si>
  <si>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</si>
  <si>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</si>
  <si>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</si>
  <si>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</si>
  <si>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</si>
  <si>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</si>
  <si>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</si>
  <si>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</si>
  <si>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</si>
  <si>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</si>
  <si>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</si>
  <si>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</si>
  <si>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</si>
  <si>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</si>
  <si>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</si>
  <si>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</si>
  <si>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</si>
  <si>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</si>
  <si>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</si>
  <si>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</si>
  <si>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</si>
  <si>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</si>
  <si>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</si>
  <si>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</si>
  <si>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</si>
  <si>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</si>
  <si>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</si>
  <si>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</si>
  <si>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</si>
  <si>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</si>
  <si>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</si>
  <si>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</si>
  <si>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</si>
  <si>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</si>
  <si>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</si>
  <si>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</si>
  <si>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</si>
  <si>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</si>
  <si>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</si>
  <si>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</si>
  <si>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</si>
  <si>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</si>
  <si>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</si>
  <si>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</si>
  <si>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</si>
  <si>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</si>
  <si>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</si>
  <si>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</si>
  <si>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</si>
  <si>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</si>
  <si>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</si>
  <si>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</si>
  <si>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</si>
  <si>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</si>
  <si>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</si>
  <si>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</si>
  <si>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</si>
  <si>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</si>
  <si>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</si>
  <si>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</si>
  <si>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</si>
  <si>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</si>
  <si>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</si>
  <si>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</si>
  <si>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</si>
  <si>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</si>
  <si>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</si>
  <si>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</si>
  <si>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</si>
  <si>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</si>
  <si>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</si>
  <si>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</si>
  <si>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</si>
  <si>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</si>
  <si>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</si>
  <si>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</si>
  <si>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</si>
  <si>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</si>
  <si>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</si>
  <si>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</si>
  <si>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</si>
  <si>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</si>
  <si>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</si>
  <si>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</si>
  <si>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</si>
  <si>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</si>
  <si>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</si>
  <si>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</si>
  <si>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</si>
  <si>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</si>
  <si>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</si>
  <si>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</si>
  <si>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</si>
  <si>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</si>
  <si>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</si>
  <si>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</si>
  <si>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</si>
  <si>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</si>
  <si>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</si>
  <si>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</si>
  <si>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</si>
  <si>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</si>
  <si>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</si>
  <si>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</si>
  <si>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</si>
  <si>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</si>
  <si>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</si>
  <si>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</si>
  <si>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</si>
  <si>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</si>
  <si>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</si>
  <si>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</si>
  <si>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</si>
  <si>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</si>
  <si>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</si>
  <si>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</si>
  <si>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</si>
  <si>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</si>
  <si>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</si>
  <si>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</si>
  <si>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</si>
  <si>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</si>
  <si>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</si>
  <si>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</si>
  <si>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</si>
  <si>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</si>
  <si>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</si>
  <si>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</si>
  <si>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</si>
  <si>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</si>
  <si>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</si>
  <si>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</si>
  <si>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</si>
  <si>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</si>
  <si>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</si>
  <si>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</si>
  <si>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</si>
  <si>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</si>
  <si>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</si>
  <si>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</si>
  <si>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</si>
  <si>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</si>
  <si>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</si>
  <si>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</si>
  <si>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</si>
  <si>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</si>
  <si>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</si>
  <si>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</si>
  <si>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</si>
  <si>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</si>
  <si>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</si>
  <si>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</si>
  <si>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</si>
  <si>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</si>
  <si>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</si>
  <si>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</si>
  <si>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</si>
  <si>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</si>
  <si>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</si>
  <si>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</si>
  <si>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</si>
  <si>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</si>
  <si>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</si>
  <si>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</si>
  <si>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</si>
  <si>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</si>
  <si>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</si>
  <si>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</si>
  <si>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</si>
  <si>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</si>
  <si>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</si>
  <si>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</si>
  <si>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</si>
  <si>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</si>
  <si>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</si>
  <si>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</si>
  <si>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</si>
  <si>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</si>
  <si>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</si>
  <si>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</si>
  <si>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</si>
  <si>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</si>
  <si>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</si>
  <si>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</si>
  <si>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</si>
  <si>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</si>
  <si>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</si>
  <si>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</si>
  <si>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</si>
  <si>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</si>
  <si>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</si>
  <si>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</si>
  <si>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</si>
  <si>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</si>
  <si>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</si>
  <si>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</si>
  <si>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</si>
  <si>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</si>
  <si>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</si>
  <si>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</si>
  <si>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</si>
  <si>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</si>
  <si>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</si>
  <si>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</si>
  <si>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</si>
  <si>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</si>
  <si>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</si>
  <si>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</si>
  <si>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</si>
  <si>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</si>
  <si>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</si>
  <si>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</si>
  <si>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</si>
  <si>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</si>
  <si>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</si>
  <si>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</si>
  <si>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</si>
  <si>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</si>
  <si>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</si>
  <si>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</si>
  <si>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</si>
  <si>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</si>
  <si>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</si>
  <si>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</si>
  <si>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</si>
  <si>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</si>
  <si>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</si>
  <si>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</si>
  <si>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</si>
  <si>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</si>
  <si>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</si>
  <si>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</si>
  <si>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</si>
  <si>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</si>
  <si>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</si>
  <si>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</si>
  <si>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</si>
  <si>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</si>
  <si>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</si>
  <si>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</si>
  <si>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</si>
  <si>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</si>
  <si>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</si>
  <si>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</si>
  <si>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</si>
  <si>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</si>
  <si>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</si>
  <si>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</si>
  <si>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</si>
  <si>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</si>
  <si>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</si>
  <si>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</si>
  <si>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</si>
  <si>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</si>
  <si>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</si>
  <si>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</si>
  <si>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</si>
  <si>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</si>
  <si>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</si>
  <si>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</si>
  <si>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</si>
  <si>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</si>
  <si>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</si>
  <si>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</si>
  <si>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</si>
  <si>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</si>
  <si>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</si>
  <si>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</si>
  <si>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</si>
  <si>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</si>
  <si>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</si>
  <si>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</si>
  <si>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</si>
  <si>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</si>
  <si>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</si>
  <si>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</si>
  <si>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</si>
  <si>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</si>
  <si>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</si>
  <si>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</si>
  <si>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</si>
  <si>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</si>
  <si>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</si>
  <si>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</si>
  <si>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</si>
  <si>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</si>
  <si>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</si>
  <si>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</si>
  <si>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</si>
  <si>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</si>
  <si>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</si>
  <si>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</si>
  <si>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</si>
  <si>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</si>
  <si>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</si>
  <si>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</si>
  <si>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</si>
  <si>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</si>
  <si>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</si>
  <si>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</si>
  <si>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</si>
  <si>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</si>
  <si>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</si>
  <si>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</si>
  <si>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</si>
  <si>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</si>
  <si>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</si>
  <si>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</si>
  <si>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</si>
  <si>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</si>
  <si>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</si>
  <si>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</si>
  <si>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</si>
  <si>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</si>
  <si>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</si>
  <si>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</si>
  <si>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</si>
  <si>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</si>
  <si>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</si>
  <si>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</si>
  <si>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</si>
  <si>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</si>
  <si>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</si>
  <si>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</si>
  <si>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</si>
  <si>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</si>
  <si>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</si>
  <si>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</si>
  <si>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</si>
  <si>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</si>
  <si>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</si>
  <si>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</si>
  <si>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</si>
  <si>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</si>
  <si>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</si>
  <si>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</si>
  <si>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</si>
  <si>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</si>
  <si>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</si>
  <si>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</si>
  <si>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</si>
  <si>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</si>
  <si>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</si>
  <si>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</si>
  <si>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</si>
  <si>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</si>
  <si>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</si>
  <si>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</si>
  <si>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</si>
  <si>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</si>
  <si>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</si>
  <si>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</si>
  <si>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</si>
  <si>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</si>
  <si>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</si>
  <si>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</si>
  <si>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</si>
  <si>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</si>
  <si>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</si>
  <si>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</si>
  <si>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</si>
  <si>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</si>
  <si>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</si>
  <si>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</si>
  <si>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</si>
  <si>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</si>
  <si>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</si>
  <si>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</si>
  <si>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</si>
  <si>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</si>
  <si>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</si>
  <si>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</si>
  <si>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</si>
  <si>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</si>
  <si>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</si>
  <si>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</si>
  <si>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</si>
  <si>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</si>
  <si>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</si>
  <si>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</si>
  <si>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</si>
  <si>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</si>
  <si>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</si>
  <si>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</si>
  <si>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</si>
  <si>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</si>
  <si>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</si>
  <si>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</si>
  <si>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</si>
  <si>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</si>
  <si>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</si>
  <si>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</si>
  <si>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</si>
  <si>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</si>
  <si>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</si>
  <si>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</si>
  <si>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</si>
  <si>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</si>
  <si>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</si>
  <si>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</si>
  <si>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</si>
  <si>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</si>
  <si>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</si>
  <si>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</si>
  <si>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</si>
  <si>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</si>
  <si>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</si>
  <si>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</si>
  <si>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</si>
  <si>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</si>
  <si>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</si>
  <si>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</si>
  <si>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</si>
  <si>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</si>
  <si>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</si>
  <si>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</si>
  <si>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</si>
  <si>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</si>
  <si>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</si>
  <si>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</si>
  <si>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</si>
  <si>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</si>
  <si>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</si>
  <si>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</si>
  <si>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</si>
  <si>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</si>
  <si>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</si>
  <si>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</si>
  <si>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</si>
  <si>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</si>
  <si>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</si>
  <si>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</si>
  <si>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</si>
  <si>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</si>
  <si>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</si>
  <si>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</si>
  <si>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</si>
  <si>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</si>
  <si>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</si>
  <si>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</si>
  <si>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</si>
  <si>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</si>
  <si>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</si>
  <si>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</si>
  <si>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</si>
  <si>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</si>
  <si>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</si>
  <si>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</si>
  <si>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</si>
  <si>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</si>
  <si>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</si>
  <si>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</si>
  <si>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</si>
  <si>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</si>
  <si>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</si>
  <si>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</si>
  <si>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</si>
  <si>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</si>
  <si>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</si>
  <si>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</si>
  <si>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</si>
  <si>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</si>
  <si>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</si>
  <si>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</si>
  <si>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</si>
  <si>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</si>
  <si>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</si>
  <si>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</si>
  <si>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</si>
  <si>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</si>
  <si>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</si>
  <si>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</si>
  <si>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</si>
  <si>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</si>
  <si>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</si>
  <si>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</si>
  <si>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</si>
  <si>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</si>
  <si>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</si>
  <si>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</si>
  <si>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</si>
  <si>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</si>
  <si>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</si>
  <si>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</si>
  <si>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</si>
  <si>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</si>
  <si>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</si>
  <si>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</si>
  <si>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</si>
  <si>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</si>
  <si>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</si>
  <si>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</si>
  <si>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</si>
  <si>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</si>
  <si>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</si>
  <si>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</si>
  <si>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</si>
  <si>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</si>
  <si>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</si>
  <si>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</si>
  <si>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</si>
  <si>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</si>
  <si>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</si>
  <si>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</si>
  <si>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</si>
  <si>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</si>
  <si>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</si>
  <si>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</si>
  <si>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</si>
  <si>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</si>
  <si>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</si>
  <si>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</si>
  <si>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</si>
  <si>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</si>
  <si>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</si>
  <si>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</si>
  <si>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</si>
  <si>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</si>
  <si>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</si>
  <si>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</si>
  <si>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</si>
  <si>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</si>
  <si>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</si>
  <si>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</si>
  <si>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</si>
  <si>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</si>
  <si>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</si>
  <si>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</si>
  <si>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</si>
  <si>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</si>
  <si>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</si>
  <si>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</si>
  <si>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</si>
  <si>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</si>
  <si>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</si>
  <si>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</si>
  <si>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</si>
  <si>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</si>
  <si>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</si>
  <si>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</si>
  <si>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</si>
  <si>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</si>
  <si>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</si>
  <si>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</si>
  <si>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</si>
  <si>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</si>
  <si>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</si>
  <si>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</si>
  <si>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</si>
  <si>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</si>
  <si>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</si>
  <si>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</si>
  <si>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</si>
  <si>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</si>
  <si>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</si>
  <si>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</si>
  <si>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</si>
  <si>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</si>
  <si>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</si>
  <si>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</si>
  <si>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</si>
  <si>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</si>
  <si>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</si>
  <si>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</si>
  <si>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</si>
  <si>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</si>
  <si>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</si>
  <si>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</si>
  <si>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</si>
  <si>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</si>
  <si>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</si>
  <si>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</si>
  <si>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</si>
  <si>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</si>
  <si>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</si>
  <si>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</si>
  <si>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</si>
  <si>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</si>
  <si>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</si>
  <si>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</si>
  <si>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</si>
  <si>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</si>
  <si>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</si>
  <si>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</si>
  <si>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</si>
  <si>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</si>
  <si>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</si>
  <si>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</si>
  <si>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</si>
  <si>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</si>
  <si>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</si>
  <si>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</si>
  <si>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</si>
  <si>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</si>
  <si>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</si>
  <si>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</si>
  <si>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</si>
  <si>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</si>
  <si>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</si>
  <si>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</si>
  <si>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</si>
  <si>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</si>
  <si>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</si>
  <si>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</si>
  <si>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</si>
  <si>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</si>
  <si>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</si>
  <si>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</si>
  <si>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</si>
  <si>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</si>
  <si>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</si>
  <si>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</si>
  <si>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</si>
  <si>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</si>
  <si>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</si>
  <si>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</si>
  <si>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</si>
  <si>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</si>
  <si>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</si>
  <si>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</si>
  <si>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</si>
  <si>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</si>
  <si>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</si>
  <si>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</si>
  <si>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</si>
  <si>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</si>
  <si>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</si>
  <si>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</si>
  <si>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</si>
  <si>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</si>
  <si>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</si>
  <si>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</si>
  <si>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</si>
  <si>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</si>
  <si>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</si>
  <si>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</si>
  <si>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</si>
  <si>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</si>
  <si>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</si>
  <si>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</si>
  <si>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</si>
  <si>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</si>
  <si>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</si>
  <si>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</si>
  <si>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</si>
  <si>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</si>
  <si>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</si>
  <si>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</si>
  <si>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</si>
  <si>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</si>
  <si>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</si>
  <si>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</si>
  <si>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</si>
  <si>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</si>
  <si>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</si>
  <si>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</si>
  <si>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</si>
  <si>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</si>
  <si>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</si>
  <si>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</si>
  <si>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</si>
  <si>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</si>
  <si>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</si>
  <si>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</si>
  <si>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</si>
  <si>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</si>
  <si>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</si>
  <si>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</si>
  <si>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</si>
  <si>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</si>
  <si>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</si>
  <si>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</si>
  <si>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</si>
  <si>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</si>
  <si>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</si>
  <si>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</si>
  <si>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</si>
  <si>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</si>
  <si>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</si>
  <si>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</si>
  <si>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</si>
  <si>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</si>
  <si>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</si>
  <si>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</si>
  <si>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</si>
  <si>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</si>
  <si>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</si>
  <si>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</si>
  <si>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</si>
  <si>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</si>
  <si>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</si>
  <si>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</si>
  <si>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</si>
  <si>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</si>
  <si>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</si>
  <si>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</si>
  <si>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</si>
  <si>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</si>
  <si>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</si>
  <si>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</si>
  <si>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</si>
  <si>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</si>
  <si>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</si>
  <si>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</si>
  <si>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</si>
  <si>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</si>
  <si>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</si>
  <si>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</si>
  <si>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</si>
  <si>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</si>
  <si>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</si>
  <si>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</si>
  <si>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</si>
  <si>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</si>
  <si>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</si>
  <si>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</si>
  <si>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</si>
  <si>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</si>
  <si>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</si>
  <si>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</si>
  <si>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</si>
  <si>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</si>
  <si>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</si>
  <si>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</si>
  <si>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</si>
  <si>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</si>
  <si>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</si>
  <si>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</si>
  <si>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</si>
  <si>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</si>
  <si>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</si>
  <si>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</si>
  <si>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</si>
  <si>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</si>
  <si>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</si>
  <si>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</si>
  <si>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</si>
  <si>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</si>
  <si>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</si>
  <si>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</si>
  <si>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</si>
  <si>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</si>
  <si>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</si>
  <si>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</si>
  <si>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</si>
  <si>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</si>
  <si>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</si>
  <si>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</si>
  <si>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</si>
  <si>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</si>
  <si>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</si>
  <si>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</si>
  <si>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</si>
  <si>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</si>
  <si>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</si>
  <si>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</si>
  <si>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</si>
  <si>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</si>
  <si>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</si>
  <si>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</si>
  <si>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</si>
  <si>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</si>
  <si>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</si>
  <si>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</si>
  <si>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</si>
  <si>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</si>
  <si>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</si>
  <si>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</si>
  <si>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</si>
  <si>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</si>
  <si>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</si>
  <si>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</si>
  <si>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</si>
  <si>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</si>
  <si>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</si>
  <si>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</si>
  <si>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</si>
  <si>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</si>
  <si>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</si>
  <si>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</si>
  <si>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</si>
  <si>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</si>
  <si>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</si>
  <si>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</si>
  <si>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</si>
  <si>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</si>
  <si>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</si>
  <si>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</si>
  <si>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</si>
  <si>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</si>
  <si>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</si>
  <si>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</si>
  <si>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</si>
  <si>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</si>
  <si>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</si>
  <si>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</si>
  <si>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</si>
  <si>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</si>
  <si>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</si>
  <si>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</si>
  <si>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</si>
  <si>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</si>
  <si>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</si>
  <si>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</si>
  <si>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</si>
  <si>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</si>
  <si>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</si>
  <si>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</si>
  <si>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</si>
  <si>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</si>
  <si>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</si>
  <si>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</si>
  <si>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</si>
  <si>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</si>
  <si>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</si>
  <si>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</si>
  <si>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</si>
  <si>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</si>
  <si>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</si>
  <si>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</si>
  <si>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</si>
  <si>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</si>
  <si>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</si>
  <si>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</si>
  <si>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</si>
  <si>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</si>
  <si>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</si>
  <si>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</si>
  <si>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</si>
  <si>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</si>
  <si>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</si>
  <si>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</si>
  <si>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</si>
  <si>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</si>
  <si>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</si>
  <si>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</si>
  <si>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</si>
  <si>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</si>
  <si>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</si>
  <si>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</si>
  <si>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</si>
  <si>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</si>
  <si>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</si>
  <si>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</si>
  <si>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</si>
  <si>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</si>
  <si>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</si>
  <si>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</si>
  <si>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</si>
  <si>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</si>
  <si>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</si>
  <si>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</si>
  <si>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</si>
  <si>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</si>
  <si>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</si>
  <si>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</si>
  <si>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</si>
  <si>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</si>
  <si>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</si>
  <si>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</si>
  <si>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</si>
  <si>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</si>
  <si>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</si>
  <si>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</si>
  <si>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</si>
  <si>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</si>
  <si>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</si>
  <si>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</si>
  <si>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</si>
  <si>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</si>
  <si>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</si>
  <si>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</si>
  <si>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</si>
  <si>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</si>
  <si>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</si>
  <si>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</si>
  <si>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</si>
  <si>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</si>
  <si>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</si>
  <si>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</si>
  <si>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</si>
  <si>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</si>
  <si>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</si>
  <si>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</si>
  <si>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</si>
  <si>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</si>
  <si>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</si>
  <si>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</si>
  <si>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</si>
  <si>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</si>
  <si>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</si>
  <si>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</si>
  <si>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</si>
  <si>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</si>
  <si>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</si>
  <si>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</si>
  <si>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</si>
  <si>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</si>
  <si>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</si>
  <si>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</si>
  <si>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</si>
  <si>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</si>
  <si>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</si>
  <si>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</si>
  <si>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</si>
  <si>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</si>
  <si>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</si>
  <si>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</si>
  <si>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</si>
  <si>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</si>
  <si>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</si>
  <si>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</si>
  <si>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</si>
  <si>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</si>
  <si>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</si>
  <si>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</si>
  <si>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</si>
  <si>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</si>
  <si>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</si>
  <si>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</si>
  <si>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</si>
  <si>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</si>
  <si>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</si>
  <si>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</si>
  <si>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</si>
  <si>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</si>
  <si>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</si>
  <si>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</si>
  <si>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</si>
  <si>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</si>
  <si>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</si>
  <si>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</si>
  <si>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</si>
  <si>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</si>
  <si>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</si>
  <si>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</si>
  <si>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</si>
  <si>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</si>
  <si>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</si>
  <si>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</si>
  <si>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</si>
  <si>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</si>
  <si>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</si>
  <si>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</si>
  <si>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</si>
  <si>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</si>
  <si>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</si>
  <si>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</si>
  <si>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</si>
  <si>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</si>
  <si>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</si>
  <si>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</si>
  <si>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</si>
  <si>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</si>
  <si>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</si>
  <si>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</si>
  <si>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</si>
  <si>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</si>
  <si>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</si>
  <si>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</si>
  <si>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</si>
  <si>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</si>
  <si>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</si>
  <si>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</si>
  <si>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</si>
  <si>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</si>
  <si>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</si>
  <si>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</si>
  <si>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</si>
  <si>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</si>
  <si>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</si>
  <si>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</si>
  <si>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</si>
  <si>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</si>
  <si>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</si>
  <si>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</si>
  <si>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</si>
  <si>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</si>
  <si>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</si>
  <si>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</si>
  <si>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</si>
  <si>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</si>
  <si>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</si>
  <si>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</si>
  <si>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</si>
  <si>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</si>
  <si>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</si>
  <si>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</si>
  <si>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</si>
  <si>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</si>
  <si>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</si>
  <si>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</si>
  <si>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</si>
  <si>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</si>
  <si>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</si>
  <si>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</si>
  <si>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</si>
  <si>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</si>
  <si>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</si>
  <si>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</si>
  <si>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</si>
  <si>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</si>
  <si>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</si>
  <si>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</si>
  <si>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</si>
  <si>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</si>
  <si>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</si>
  <si>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</si>
  <si>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</si>
  <si>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</si>
  <si>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</si>
  <si>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</si>
  <si>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</si>
  <si>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</si>
  <si>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</si>
  <si>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</si>
  <si>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</si>
  <si>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</si>
  <si>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</si>
  <si>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</si>
  <si>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</si>
  <si>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</si>
  <si>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</si>
  <si>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</si>
  <si>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</si>
  <si>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</si>
  <si>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</si>
  <si>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</si>
  <si>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</si>
  <si>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</si>
  <si>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</si>
  <si>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</si>
  <si>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</si>
  <si>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</si>
  <si>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</si>
  <si>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</si>
  <si>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</si>
  <si>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</si>
  <si>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</si>
  <si>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</si>
  <si>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</si>
  <si>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</si>
  <si>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</si>
  <si>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</si>
  <si>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</si>
  <si>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</si>
  <si>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</si>
  <si>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</si>
  <si>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</si>
  <si>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</si>
  <si>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</si>
  <si>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</si>
  <si>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</si>
  <si>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</si>
  <si>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</si>
  <si>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</si>
  <si>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</si>
  <si>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</si>
  <si>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</si>
  <si>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</si>
  <si>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</si>
  <si>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</si>
  <si>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</si>
  <si>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</si>
  <si>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</si>
  <si>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</si>
  <si>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</si>
  <si>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</si>
  <si>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</si>
  <si>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</si>
  <si>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</si>
  <si>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</si>
  <si>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</si>
  <si>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</si>
  <si>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</si>
  <si>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</si>
  <si>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</si>
  <si>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</si>
  <si>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</si>
  <si>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</si>
  <si>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</si>
  <si>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</si>
  <si>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</si>
  <si>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</si>
  <si>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</si>
  <si>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</si>
  <si>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</si>
  <si>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</si>
  <si>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</si>
  <si>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</si>
  <si>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</si>
  <si>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</si>
  <si>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</si>
  <si>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</si>
  <si>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</si>
  <si>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</si>
  <si>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</si>
  <si>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</si>
  <si>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</si>
  <si>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</si>
  <si>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</si>
  <si>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</si>
  <si>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</si>
  <si>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</si>
  <si>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</si>
  <si>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</si>
  <si>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</si>
  <si>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</si>
  <si>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</si>
  <si>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</si>
  <si>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</si>
  <si>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</si>
  <si>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</si>
  <si>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</si>
  <si>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</si>
  <si>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</si>
  <si>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</si>
  <si>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</si>
  <si>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</si>
  <si>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</si>
  <si>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</si>
  <si>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</si>
  <si>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</si>
  <si>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</si>
  <si>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</si>
  <si>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</si>
  <si>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</si>
  <si>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</si>
  <si>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</si>
  <si>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</si>
  <si>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</si>
  <si>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</si>
  <si>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</si>
  <si>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</si>
  <si>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</si>
  <si>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</si>
  <si>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</si>
  <si>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</si>
  <si>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</si>
  <si>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</si>
  <si>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</si>
  <si>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</si>
  <si>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</si>
  <si>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</si>
  <si>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</si>
  <si>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</si>
  <si>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</si>
  <si>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</si>
  <si>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</si>
  <si>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</si>
  <si>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</si>
  <si>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</si>
  <si>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</si>
  <si>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</si>
  <si>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</si>
  <si>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</si>
  <si>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</si>
  <si>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</si>
  <si>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</si>
  <si>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</si>
  <si>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</si>
  <si>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</si>
  <si>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</si>
  <si>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</si>
  <si>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</si>
  <si>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</si>
  <si>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</si>
  <si>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</si>
  <si>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</si>
  <si>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</si>
  <si>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</si>
  <si>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</si>
  <si>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</si>
  <si>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</si>
  <si>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</si>
  <si>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</si>
  <si>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</si>
  <si>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</si>
  <si>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</si>
  <si>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</si>
  <si>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</si>
  <si>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</si>
  <si>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</si>
  <si>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</si>
  <si>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</si>
  <si>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</si>
  <si>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</si>
  <si>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</si>
  <si>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</si>
  <si>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</si>
  <si>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</si>
  <si>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</si>
  <si>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</si>
  <si>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</si>
  <si>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</si>
  <si>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</si>
  <si>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</si>
  <si>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</si>
  <si>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</si>
  <si>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</si>
  <si>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</si>
  <si>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</si>
  <si>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</si>
  <si>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</si>
  <si>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</si>
  <si>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</si>
  <si>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</si>
  <si>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</si>
  <si>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</si>
  <si>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</si>
  <si>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</si>
  <si>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</si>
  <si>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</si>
  <si>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</si>
  <si>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</si>
  <si>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</si>
  <si>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</si>
  <si>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</si>
  <si>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</si>
  <si>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</si>
  <si>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</si>
  <si>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</si>
  <si>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</si>
  <si>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</si>
  <si>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</si>
  <si>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</si>
  <si>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</si>
  <si>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</si>
  <si>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</si>
  <si>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</si>
  <si>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</si>
  <si>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</si>
  <si>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</si>
  <si>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</si>
  <si>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</si>
  <si>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</si>
  <si>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</si>
  <si>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</si>
  <si>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</si>
  <si>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</si>
  <si>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</si>
  <si>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</si>
  <si>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</si>
  <si>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</si>
  <si>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</si>
  <si>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</si>
  <si>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</si>
  <si>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</si>
  <si>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</si>
  <si>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</si>
  <si>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</si>
  <si>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</si>
  <si>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</si>
  <si>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</si>
  <si>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</si>
  <si>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</si>
  <si>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</si>
  <si>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</si>
  <si>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</si>
  <si>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</si>
  <si>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</si>
  <si>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</si>
  <si>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</si>
  <si>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</si>
  <si>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</si>
  <si>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</si>
  <si>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</si>
  <si>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</si>
  <si>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</si>
  <si>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</si>
  <si>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</si>
  <si>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</si>
  <si>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</si>
  <si>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</si>
  <si>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</si>
  <si>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</si>
  <si>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</si>
  <si>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</si>
  <si>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</si>
  <si>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</si>
  <si>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</si>
  <si>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</si>
  <si>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</si>
  <si>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</si>
  <si>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</si>
  <si>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</si>
  <si>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</si>
  <si>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</si>
  <si>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</si>
  <si>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</si>
  <si>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</si>
  <si>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</si>
  <si>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</si>
  <si>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</si>
  <si>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</si>
  <si>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</si>
  <si>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</si>
  <si>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</si>
  <si>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</si>
  <si>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</si>
  <si>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</si>
  <si>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</si>
  <si>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</si>
  <si>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</si>
  <si>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</si>
  <si>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</si>
  <si>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</si>
  <si>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</si>
  <si>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</si>
  <si>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</si>
  <si>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</si>
  <si>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</si>
  <si>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</si>
  <si>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</si>
  <si>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</si>
  <si>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</si>
  <si>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</si>
  <si>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</si>
  <si>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</si>
  <si>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</si>
  <si>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</si>
  <si>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</si>
  <si>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</si>
  <si>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</si>
  <si>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</si>
  <si>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</si>
  <si>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</si>
  <si>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</si>
  <si>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</si>
  <si>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</si>
  <si>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</si>
  <si>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</si>
  <si>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</si>
  <si>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</si>
  <si>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</si>
  <si>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</si>
  <si>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</si>
  <si>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</si>
  <si>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</si>
  <si>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</si>
  <si>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</si>
  <si>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</si>
  <si>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</si>
  <si>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</si>
  <si>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</si>
  <si>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</si>
  <si>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</si>
  <si>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</si>
  <si>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</si>
  <si>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</si>
  <si>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</si>
  <si>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</si>
  <si>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</si>
  <si>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</si>
  <si>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</si>
  <si>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</si>
  <si>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</si>
  <si>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</si>
  <si>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</si>
  <si>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</si>
  <si>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</si>
  <si>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</si>
  <si>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</si>
  <si>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</si>
  <si>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</si>
  <si>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</si>
  <si>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</si>
  <si>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</si>
  <si>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</si>
  <si>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</si>
  <si>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</si>
  <si>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</si>
  <si>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</si>
  <si>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</si>
  <si>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</si>
  <si>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</si>
  <si>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</si>
  <si>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</si>
  <si>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</si>
  <si>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</si>
  <si>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</si>
  <si>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</si>
  <si>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</si>
  <si>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</si>
  <si>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</si>
  <si>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</si>
  <si>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</si>
  <si>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</si>
  <si>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</si>
  <si>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</si>
  <si>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</si>
  <si>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</si>
  <si>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</si>
  <si>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</si>
  <si>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</si>
  <si>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</si>
  <si>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</si>
  <si>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</si>
  <si>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</si>
  <si>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</si>
  <si>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</si>
  <si>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</si>
  <si>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</si>
  <si>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</si>
  <si>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</si>
  <si>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</si>
  <si>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</si>
  <si>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</si>
  <si>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</si>
  <si>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</si>
  <si>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</si>
  <si>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</si>
  <si>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</si>
  <si>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</si>
  <si>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</si>
  <si>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</si>
  <si>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</si>
  <si>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</si>
  <si>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</si>
  <si>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</si>
  <si>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</si>
  <si>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</si>
  <si>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</si>
  <si>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</si>
  <si>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</si>
  <si>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</si>
  <si>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</si>
  <si>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</si>
  <si>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</si>
  <si>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</si>
  <si>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</si>
  <si>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</si>
  <si>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</si>
  <si>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</si>
  <si>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</si>
  <si>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</si>
  <si>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</si>
  <si>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</si>
  <si>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</si>
  <si>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</si>
  <si>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</si>
  <si>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</si>
  <si>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</si>
  <si>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</si>
  <si>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</si>
  <si>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</si>
  <si>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</si>
  <si>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</si>
  <si>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</si>
  <si>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</si>
  <si>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</si>
  <si>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</si>
  <si>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</si>
  <si>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</si>
  <si>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</si>
  <si>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</si>
  <si>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</si>
  <si>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</si>
  <si>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</si>
  <si>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</si>
  <si>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</si>
  <si>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</si>
  <si>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</si>
  <si>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</si>
  <si>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</si>
  <si>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</si>
  <si>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</si>
  <si>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</si>
  <si>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</si>
  <si>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</si>
  <si>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</si>
  <si>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</si>
  <si>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</si>
  <si>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</si>
  <si>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</si>
  <si>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</si>
  <si>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</si>
  <si>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</si>
  <si>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</si>
  <si>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</si>
  <si>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</si>
  <si>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</si>
  <si>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</si>
  <si>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</si>
  <si>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</si>
  <si>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</si>
  <si>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</si>
  <si>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</si>
  <si>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</si>
  <si>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</si>
  <si>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</si>
  <si>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</si>
  <si>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</si>
  <si>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</si>
  <si>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</si>
  <si>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</si>
  <si>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</si>
  <si>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</si>
  <si>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</si>
  <si>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</si>
  <si>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</si>
  <si>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</si>
  <si>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</si>
  <si>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</si>
  <si>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</si>
  <si>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</si>
  <si>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</si>
  <si>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</si>
  <si>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</si>
  <si>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</si>
  <si>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</si>
  <si>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</si>
  <si>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</si>
  <si>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</si>
  <si>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</si>
  <si>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</si>
  <si>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</si>
  <si>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</si>
  <si>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</si>
  <si>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</si>
  <si>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</si>
  <si>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</si>
  <si>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</si>
  <si>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</si>
  <si>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</si>
  <si>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</si>
  <si>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</si>
  <si>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</si>
  <si>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</si>
  <si>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</si>
  <si>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</si>
  <si>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</si>
  <si>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</si>
  <si>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</si>
  <si>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</si>
  <si>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</si>
  <si>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</si>
  <si>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</si>
  <si>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</si>
  <si>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</si>
  <si>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</si>
  <si>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</si>
  <si>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</si>
  <si>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</si>
  <si>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</si>
  <si>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</si>
  <si>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</si>
  <si>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</si>
  <si>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</si>
  <si>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</si>
  <si>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</si>
  <si>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</si>
  <si>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</si>
  <si>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</si>
  <si>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</si>
  <si>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</si>
  <si>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</si>
  <si>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</si>
  <si>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</si>
  <si>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</si>
  <si>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</si>
  <si>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</si>
  <si>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</si>
  <si>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</si>
  <si>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</si>
  <si>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</si>
  <si>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</si>
  <si>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</si>
  <si>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</si>
  <si>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</si>
  <si>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</si>
  <si>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</si>
  <si>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</si>
  <si>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</si>
  <si>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</si>
  <si>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</si>
  <si>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</si>
  <si>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</si>
  <si>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</si>
  <si>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</si>
  <si>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</si>
  <si>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</si>
  <si>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</si>
  <si>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</si>
  <si>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</si>
  <si>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</si>
  <si>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</si>
  <si>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</si>
  <si>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</si>
  <si>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</si>
  <si>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</si>
  <si>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</si>
  <si>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</si>
  <si>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</si>
  <si>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</si>
  <si>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</si>
  <si>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</si>
  <si>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</si>
  <si>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</si>
  <si>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</si>
  <si>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</si>
  <si>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</si>
  <si>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</si>
  <si>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</si>
  <si>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</si>
  <si>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</si>
  <si>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</si>
  <si>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</si>
  <si>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</si>
  <si>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</si>
  <si>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</si>
  <si>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</si>
  <si>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</si>
  <si>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</si>
  <si>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</si>
  <si>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</si>
  <si>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</si>
  <si>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</si>
  <si>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</si>
  <si>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</si>
  <si>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</si>
  <si>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</si>
  <si>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</si>
  <si>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</si>
  <si>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</si>
  <si>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</si>
  <si>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</si>
  <si>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</si>
  <si>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</si>
  <si>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</si>
  <si>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</si>
  <si>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</si>
  <si>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</si>
  <si>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</si>
  <si>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</si>
  <si>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</si>
  <si>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</si>
  <si>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</si>
  <si>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</si>
  <si>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</si>
  <si>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</si>
  <si>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</si>
  <si>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</si>
  <si>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</si>
  <si>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</si>
  <si>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</si>
  <si>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</si>
  <si>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</si>
  <si>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</si>
  <si>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</si>
  <si>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</si>
  <si>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</si>
  <si>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</si>
  <si>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</si>
  <si>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</si>
  <si>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</si>
  <si>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</si>
  <si>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</si>
  <si>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</si>
  <si>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</si>
  <si>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</si>
  <si>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</si>
  <si>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</si>
  <si>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</si>
  <si>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</si>
  <si>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</si>
  <si>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</si>
  <si>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</si>
  <si>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</si>
  <si>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</si>
  <si>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</si>
  <si>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</si>
  <si>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</si>
  <si>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</si>
  <si>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</si>
  <si>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</si>
  <si>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</si>
  <si>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</si>
  <si>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</si>
  <si>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</si>
  <si>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</si>
  <si>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</si>
  <si>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</si>
  <si>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</si>
  <si>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</si>
  <si>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</si>
  <si>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</si>
  <si>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</si>
  <si>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</si>
  <si>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</si>
  <si>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</si>
  <si>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</si>
  <si>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</si>
  <si>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</si>
  <si>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</si>
  <si>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</si>
  <si>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</si>
  <si>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</si>
  <si>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</si>
  <si>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</si>
  <si>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</si>
  <si>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</si>
  <si>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</si>
  <si>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</si>
  <si>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</si>
  <si>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</si>
  <si>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</si>
  <si>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</si>
  <si>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</si>
  <si>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</si>
  <si>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</si>
  <si>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</si>
  <si>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</si>
  <si>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</si>
  <si>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</si>
  <si>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</si>
  <si>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</si>
  <si>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</si>
  <si>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</si>
  <si>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</si>
  <si>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</si>
  <si>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</si>
  <si>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</si>
  <si>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</si>
  <si>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</si>
  <si>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</si>
  <si>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</si>
  <si>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</si>
  <si>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</si>
  <si>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</si>
  <si>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</si>
  <si>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</si>
  <si>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</si>
  <si>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</si>
  <si>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</si>
  <si>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</si>
  <si>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</si>
  <si>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</si>
  <si>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</si>
  <si>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</si>
  <si>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</si>
  <si>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</si>
  <si>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</si>
  <si>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</si>
  <si>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</si>
  <si>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</si>
  <si>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</si>
  <si>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</si>
  <si>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</si>
  <si>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</si>
  <si>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</si>
  <si>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</si>
  <si>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</si>
  <si>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</si>
  <si>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</si>
  <si>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</si>
  <si>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</si>
  <si>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</si>
  <si>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</si>
  <si>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</si>
  <si>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</si>
  <si>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</si>
  <si>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</si>
  <si>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</si>
  <si>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</si>
  <si>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</si>
  <si>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</si>
  <si>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</si>
  <si>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</si>
  <si>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</si>
  <si>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</si>
  <si>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</si>
  <si>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</si>
  <si>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</si>
  <si>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</si>
  <si>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</si>
  <si>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</si>
  <si>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</si>
  <si>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</si>
  <si>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</si>
  <si>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</si>
  <si>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</si>
  <si>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</si>
  <si>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</si>
  <si>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</si>
  <si>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</si>
  <si>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</si>
  <si>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</si>
  <si>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</si>
  <si>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</si>
  <si>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</si>
  <si>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</si>
  <si>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</si>
  <si>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</si>
  <si>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</si>
  <si>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</si>
  <si>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</si>
  <si>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</si>
  <si>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</si>
  <si>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</si>
  <si>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</si>
  <si>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</si>
  <si>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</si>
  <si>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</si>
  <si>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</si>
  <si>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</si>
  <si>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</si>
  <si>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</si>
  <si>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</si>
  <si>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</si>
  <si>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</si>
  <si>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</si>
  <si>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</si>
  <si>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</si>
  <si>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</si>
  <si>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</si>
  <si>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</si>
  <si>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</si>
  <si>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</si>
  <si>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</si>
  <si>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</si>
  <si>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</si>
  <si>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</si>
  <si>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</si>
  <si>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</si>
  <si>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</si>
  <si>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</si>
  <si>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</si>
  <si>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</si>
  <si>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</si>
  <si>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</si>
  <si>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</si>
  <si>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</si>
  <si>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</si>
  <si>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</si>
  <si>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</si>
  <si>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</si>
  <si>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</si>
  <si>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</si>
  <si>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</si>
  <si>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</si>
  <si>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</si>
  <si>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</si>
  <si>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</si>
  <si>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</si>
  <si>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</si>
  <si>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</si>
  <si>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</si>
  <si>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</si>
  <si>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</si>
  <si>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</si>
  <si>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</si>
  <si>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</si>
  <si>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</si>
  <si>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</si>
  <si>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</si>
  <si>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</si>
  <si>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</si>
  <si>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</si>
  <si>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</si>
  <si>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</si>
  <si>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</si>
  <si>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</si>
  <si>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</si>
  <si>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</si>
  <si>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</si>
  <si>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</si>
  <si>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</si>
  <si>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</si>
  <si>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</si>
  <si>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</si>
  <si>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</si>
  <si>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</si>
  <si>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</si>
  <si>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</si>
  <si>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</si>
  <si>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</si>
  <si>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</si>
  <si>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</si>
  <si>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</si>
  <si>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</si>
  <si>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</si>
  <si>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</si>
  <si>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</si>
  <si>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</si>
  <si>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</si>
  <si>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</si>
  <si>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</si>
  <si>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</si>
  <si>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</si>
  <si>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</si>
  <si>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</si>
  <si>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</si>
  <si>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</si>
  <si>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</si>
  <si>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</si>
  <si>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</si>
  <si>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</si>
  <si>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</si>
  <si>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</si>
  <si>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</si>
  <si>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</si>
  <si>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</si>
  <si>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</si>
  <si>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</si>
  <si>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</si>
  <si>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</si>
  <si>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</si>
  <si>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</si>
  <si>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</si>
  <si>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</si>
  <si>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</si>
  <si>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</si>
  <si>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</si>
  <si>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</si>
  <si>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</si>
  <si>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</si>
  <si>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</si>
  <si>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</si>
  <si>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</si>
  <si>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</si>
  <si>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</si>
  <si>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</si>
  <si>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</si>
  <si>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</si>
  <si>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</si>
  <si>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</si>
  <si>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</si>
  <si>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</si>
  <si>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</si>
  <si>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</si>
  <si>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</si>
  <si>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</si>
  <si>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</si>
  <si>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</si>
  <si>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</si>
  <si>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</si>
  <si>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</si>
  <si>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</si>
  <si>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</si>
  <si>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</si>
  <si>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</si>
  <si>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</si>
  <si>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</si>
  <si>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</si>
  <si>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</si>
  <si>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</si>
  <si>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</si>
  <si>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</si>
  <si>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</si>
  <si>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</si>
  <si>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</si>
  <si>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</si>
  <si>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</si>
  <si>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</si>
  <si>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</si>
  <si>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</si>
  <si>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</si>
  <si>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</si>
  <si>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</si>
  <si>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</si>
  <si>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</si>
  <si>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</si>
  <si>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</si>
  <si>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</si>
  <si>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</si>
  <si>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</si>
  <si>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</si>
  <si>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</si>
  <si>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</si>
  <si>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</si>
  <si>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</si>
  <si>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</si>
  <si>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</si>
  <si>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</si>
  <si>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</si>
  <si>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</si>
  <si>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</si>
  <si>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</si>
  <si>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</si>
  <si>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</si>
  <si>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</si>
  <si>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</si>
  <si>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</si>
  <si>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</si>
  <si>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</si>
  <si>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</si>
  <si>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</si>
  <si>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</si>
  <si>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</si>
  <si>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</si>
  <si>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</si>
  <si>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</si>
  <si>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</si>
  <si>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</si>
  <si>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</si>
  <si>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</si>
  <si>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</si>
  <si>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</si>
  <si>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</si>
  <si>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</si>
  <si>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</si>
  <si>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</si>
  <si>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</si>
  <si>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</si>
  <si>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</si>
  <si>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</si>
  <si>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</si>
  <si>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</si>
  <si>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</si>
  <si>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</si>
  <si>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</si>
  <si>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</si>
  <si>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</si>
  <si>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</si>
  <si>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</si>
  <si>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</si>
  <si>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</si>
  <si>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</si>
  <si>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</si>
  <si>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</si>
  <si>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</si>
  <si>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</si>
  <si>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</si>
  <si>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</si>
  <si>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</si>
  <si>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</si>
  <si>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</si>
  <si>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</si>
  <si>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</si>
  <si>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</si>
  <si>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</si>
  <si>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</si>
  <si>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</si>
  <si>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</si>
  <si>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</si>
  <si>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</si>
  <si>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</si>
  <si>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</si>
  <si>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</si>
  <si>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</si>
  <si>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</si>
  <si>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</si>
  <si>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</si>
  <si>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</si>
  <si>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</si>
  <si>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</si>
  <si>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</si>
  <si>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</si>
  <si>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</si>
  <si>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</si>
  <si>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</si>
  <si>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</si>
  <si>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</si>
  <si>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</si>
  <si>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</si>
  <si>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</si>
  <si>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</si>
  <si>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</si>
  <si>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</si>
  <si>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</si>
  <si>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</si>
  <si>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</si>
  <si>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</si>
  <si>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</si>
  <si>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</si>
  <si>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</si>
  <si>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</si>
  <si>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</si>
  <si>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</si>
  <si>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</si>
  <si>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</si>
  <si>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</si>
  <si>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</si>
  <si>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</si>
  <si>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</si>
  <si>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</si>
  <si>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</si>
  <si>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</si>
  <si>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</si>
  <si>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</si>
  <si>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</si>
  <si>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</si>
  <si>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</si>
  <si>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</si>
  <si>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</si>
  <si>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</si>
  <si>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</si>
  <si>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</si>
  <si>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</si>
  <si>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</si>
  <si>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</si>
  <si>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</si>
  <si>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</si>
  <si>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</si>
  <si>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</si>
  <si>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</si>
  <si>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</si>
  <si>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</si>
  <si>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</si>
  <si>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</si>
  <si>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</si>
  <si>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</si>
  <si>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</si>
  <si>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</si>
  <si>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</si>
  <si>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</si>
  <si>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</si>
  <si>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</si>
  <si>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</si>
  <si>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</si>
  <si>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</si>
  <si>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</si>
  <si>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</si>
  <si>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</si>
  <si>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</si>
  <si>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</si>
  <si>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</si>
  <si>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</si>
  <si>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</si>
  <si>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</si>
  <si>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</si>
  <si>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</si>
  <si>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</si>
  <si>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</si>
  <si>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</si>
  <si>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</si>
  <si>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</si>
  <si>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</si>
  <si>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</si>
  <si>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</si>
  <si>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</si>
  <si>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</si>
  <si>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</si>
  <si>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</si>
  <si>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</si>
  <si>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</si>
  <si>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</si>
  <si>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</si>
  <si>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</si>
  <si>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</si>
  <si>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</si>
  <si>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</si>
  <si>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</si>
  <si>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</si>
  <si>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</si>
  <si>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</si>
  <si>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</si>
  <si>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</si>
  <si>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</si>
  <si>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</si>
  <si>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</si>
  <si>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</si>
  <si>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</si>
  <si>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</si>
  <si>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</si>
  <si>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</si>
  <si>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</si>
  <si>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</si>
  <si>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</si>
  <si>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</si>
  <si>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</si>
  <si>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</si>
  <si>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</si>
  <si>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</si>
  <si>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</si>
  <si>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</si>
  <si>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</si>
  <si>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</si>
  <si>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</si>
  <si>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</si>
  <si>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</si>
  <si>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</si>
  <si>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</si>
  <si>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</si>
  <si>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</si>
  <si>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</si>
  <si>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</si>
  <si>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</si>
  <si>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</si>
  <si>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</si>
  <si>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</si>
  <si>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</si>
  <si>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</si>
  <si>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</si>
  <si>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</si>
  <si>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</si>
  <si>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</si>
  <si>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</si>
  <si>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</si>
  <si>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</si>
  <si>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</si>
  <si>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</si>
  <si>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</si>
  <si>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</si>
  <si>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</si>
  <si>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</si>
  <si>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</si>
  <si>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</si>
  <si>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</si>
  <si>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</si>
  <si>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</si>
  <si>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</si>
  <si>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</si>
  <si>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</si>
  <si>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</si>
  <si>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</si>
  <si>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</si>
  <si>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</si>
  <si>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</si>
  <si>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</si>
  <si>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</si>
  <si>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</si>
  <si>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</si>
  <si>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</si>
  <si>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</si>
  <si>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</si>
  <si>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</si>
  <si>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</si>
  <si>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</si>
  <si>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</si>
  <si>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</si>
  <si>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</si>
  <si>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</si>
  <si>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</si>
  <si>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</si>
  <si>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</si>
  <si>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</si>
  <si>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</si>
  <si>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</si>
  <si>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</si>
  <si>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</si>
  <si>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</si>
  <si>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</si>
  <si>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</si>
  <si>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</si>
  <si>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</si>
  <si>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</si>
  <si>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</si>
  <si>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</si>
  <si>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</si>
  <si>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</si>
  <si>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</si>
  <si>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</si>
  <si>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</si>
  <si>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</si>
  <si>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</si>
  <si>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</si>
  <si>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</si>
  <si>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</si>
  <si>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</si>
  <si>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</si>
  <si>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</si>
  <si>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</si>
  <si>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</si>
  <si>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</si>
  <si>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</si>
  <si>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</si>
  <si>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</si>
  <si>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</si>
  <si>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</si>
  <si>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</si>
  <si>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</si>
  <si>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</si>
  <si>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</si>
  <si>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</si>
  <si>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</si>
  <si>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</si>
  <si>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</si>
  <si>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</si>
  <si>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</si>
  <si>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</si>
  <si>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</si>
  <si>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</si>
  <si>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</si>
  <si>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</si>
  <si>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</si>
  <si>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</si>
  <si>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</si>
  <si>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</si>
  <si>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</si>
  <si>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</si>
  <si>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</si>
  <si>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</si>
  <si>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</si>
  <si>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</si>
  <si>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</si>
  <si>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</si>
  <si>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</si>
  <si>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</si>
  <si>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</si>
  <si>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</si>
  <si>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</si>
  <si>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</si>
  <si>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</si>
  <si>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</si>
  <si>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</si>
  <si>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</si>
  <si>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</si>
  <si>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</si>
  <si>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</si>
  <si>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</si>
  <si>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</si>
  <si>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</si>
  <si>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</si>
  <si>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</si>
  <si>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</si>
  <si>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</si>
  <si>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</si>
  <si>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</si>
  <si>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</si>
  <si>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</si>
  <si>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</si>
  <si>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</si>
  <si>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</si>
  <si>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</si>
  <si>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</si>
  <si>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</si>
  <si>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</si>
  <si>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</si>
  <si>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</si>
  <si>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</si>
  <si>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</si>
  <si>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</si>
  <si>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</si>
  <si>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</si>
  <si>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</si>
  <si>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</si>
  <si>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</si>
  <si>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</si>
  <si>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</si>
  <si>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</si>
  <si>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</si>
  <si>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</si>
  <si>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</si>
  <si>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</si>
  <si>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</si>
  <si>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</si>
  <si>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</si>
  <si>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</si>
  <si>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</si>
  <si>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</si>
  <si>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</si>
  <si>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</si>
  <si>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</si>
  <si>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</si>
  <si>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</si>
  <si>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</si>
  <si>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</si>
  <si>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</si>
  <si>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</si>
  <si>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</si>
  <si>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</si>
  <si>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</si>
  <si>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</si>
  <si>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</si>
  <si>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</si>
  <si>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</si>
  <si>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</si>
  <si>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</si>
  <si>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</si>
  <si>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</si>
  <si>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</si>
  <si>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</si>
  <si>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</si>
  <si>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</si>
  <si>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</si>
  <si>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</si>
  <si>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</si>
  <si>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</si>
  <si>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</si>
  <si>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</si>
  <si>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</si>
  <si>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</si>
  <si>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</si>
  <si>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</si>
  <si>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</si>
  <si>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</si>
  <si>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</si>
  <si>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</si>
  <si>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</si>
  <si>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</si>
  <si>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</si>
  <si>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</si>
  <si>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</si>
  <si>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</si>
  <si>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</si>
  <si>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</si>
  <si>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</si>
  <si>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</si>
  <si>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</si>
  <si>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</si>
  <si>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</si>
  <si>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</si>
  <si>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</si>
  <si>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</si>
  <si>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</si>
  <si>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</si>
  <si>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</si>
  <si>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</si>
  <si>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</si>
  <si>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</si>
  <si>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</si>
  <si>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</si>
  <si>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</si>
  <si>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</si>
  <si>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</si>
  <si>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</si>
  <si>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</si>
  <si>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</si>
  <si>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</si>
  <si>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</si>
  <si>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</si>
  <si>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</si>
  <si>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</si>
  <si>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</si>
  <si>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</si>
  <si>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</si>
  <si>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</si>
  <si>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</si>
  <si>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</si>
  <si>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</si>
  <si>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</si>
  <si>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</si>
  <si>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</si>
  <si>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</si>
  <si>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</si>
  <si>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</si>
  <si>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</si>
  <si>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</si>
  <si>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</si>
  <si>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</si>
  <si>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</si>
  <si>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</si>
  <si>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</si>
  <si>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</si>
  <si>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</si>
  <si>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</si>
  <si>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</si>
  <si>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</si>
  <si>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</si>
  <si>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</si>
  <si>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</si>
  <si>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</si>
  <si>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</si>
  <si>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</si>
  <si>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</si>
  <si>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</si>
  <si>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</si>
  <si>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</si>
  <si>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</si>
  <si>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</si>
  <si>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</si>
  <si>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</si>
  <si>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</si>
  <si>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</si>
  <si>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</si>
  <si>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</si>
  <si>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</si>
  <si>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</si>
  <si>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</si>
  <si>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</si>
  <si>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</si>
  <si>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</si>
  <si>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</si>
  <si>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</si>
  <si>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</si>
  <si>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</si>
  <si>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</si>
  <si>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</si>
  <si>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</si>
  <si>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</si>
  <si>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</si>
  <si>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</si>
  <si>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</si>
  <si>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</si>
  <si>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</si>
  <si>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</si>
  <si>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</si>
  <si>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</si>
  <si>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</si>
  <si>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</si>
  <si>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</si>
  <si>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</si>
  <si>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</si>
  <si>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</si>
  <si>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</si>
  <si>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</si>
  <si>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</si>
  <si>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</si>
  <si>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</si>
  <si>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</si>
  <si>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</si>
  <si>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</si>
  <si>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</si>
  <si>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</si>
  <si>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</si>
  <si>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</si>
  <si>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</si>
  <si>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</si>
  <si>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</si>
  <si>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</si>
  <si>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</si>
  <si>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</si>
  <si>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</si>
  <si>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</si>
  <si>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</si>
  <si>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</si>
  <si>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</si>
  <si>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</si>
  <si>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</si>
  <si>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</si>
  <si>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</si>
  <si>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</si>
  <si>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</si>
  <si>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</si>
  <si>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</si>
  <si>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</si>
  <si>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</si>
  <si>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</si>
  <si>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</si>
  <si>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</si>
  <si>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</si>
  <si>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</si>
  <si>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</si>
  <si>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</si>
  <si>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</si>
  <si>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</si>
  <si>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</si>
  <si>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</si>
  <si>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</si>
  <si>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</si>
  <si>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</si>
  <si>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</si>
  <si>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</si>
  <si>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</si>
  <si>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</si>
  <si>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</si>
  <si>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</si>
  <si>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</si>
  <si>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</si>
  <si>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</si>
  <si>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</si>
  <si>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</si>
  <si>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</si>
  <si>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</si>
  <si>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</si>
  <si>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</si>
  <si>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</si>
  <si>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</si>
  <si>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</si>
  <si>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</si>
  <si>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</si>
  <si>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</si>
  <si>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</si>
  <si>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</si>
  <si>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</si>
  <si>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</si>
  <si>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</si>
  <si>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</si>
  <si>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</si>
  <si>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</si>
  <si>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</si>
  <si>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</si>
  <si>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</si>
  <si>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</si>
  <si>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</si>
  <si>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</si>
  <si>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</si>
  <si>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</si>
  <si>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</si>
  <si>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</si>
  <si>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</si>
  <si>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</si>
  <si>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</si>
  <si>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</si>
  <si>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</si>
  <si>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</si>
  <si>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</si>
  <si>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</si>
  <si>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</si>
  <si>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</si>
  <si>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</si>
  <si>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</si>
  <si>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</si>
  <si>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</si>
  <si>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</si>
  <si>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</si>
  <si>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</si>
  <si>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</si>
  <si>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</si>
  <si>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</si>
  <si>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</si>
  <si>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</si>
  <si>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</si>
  <si>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</si>
  <si>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</si>
  <si>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</si>
  <si>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</si>
  <si>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</si>
  <si>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</si>
  <si>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</si>
  <si>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</si>
  <si>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</si>
  <si>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</si>
  <si>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</si>
  <si>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</si>
  <si>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</si>
  <si>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</si>
  <si>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</si>
  <si>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</si>
  <si>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</si>
  <si>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</si>
  <si>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</si>
  <si>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</si>
  <si>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</si>
  <si>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</si>
  <si>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</si>
  <si>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</si>
  <si>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</si>
  <si>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</si>
  <si>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</si>
  <si>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</si>
  <si>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</si>
  <si>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</si>
  <si>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</si>
  <si>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</si>
  <si>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</si>
  <si>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</si>
  <si>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</si>
  <si>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</si>
  <si>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</si>
  <si>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</si>
  <si>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</si>
  <si>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</si>
  <si>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</si>
  <si>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</si>
  <si>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</si>
  <si>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</si>
  <si>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</si>
  <si>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</si>
  <si>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</si>
  <si>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</si>
  <si>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</si>
  <si>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</si>
  <si>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</si>
  <si>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</si>
  <si>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</si>
  <si>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</si>
  <si>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</si>
  <si>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</si>
  <si>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</si>
  <si>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</si>
  <si>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</si>
  <si>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</si>
  <si>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</si>
  <si>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</si>
  <si>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</si>
  <si>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</si>
  <si>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</si>
  <si>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</si>
  <si>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</si>
  <si>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</si>
  <si>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</si>
  <si>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</si>
  <si>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</si>
  <si>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</si>
  <si>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</si>
  <si>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</si>
  <si>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</si>
  <si>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</si>
  <si>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</si>
  <si>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</si>
  <si>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</si>
  <si>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</si>
  <si>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</si>
  <si>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</si>
  <si>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</si>
  <si>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</si>
  <si>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</si>
  <si>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</si>
  <si>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</si>
  <si>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</si>
  <si>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</si>
  <si>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</si>
  <si>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</si>
  <si>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</si>
  <si>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</si>
  <si>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</si>
  <si>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</si>
  <si>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</si>
  <si>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</si>
  <si>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</si>
  <si>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</si>
  <si>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</si>
  <si>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</si>
  <si>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</si>
  <si>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</si>
  <si>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</si>
  <si>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</si>
  <si>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</si>
  <si>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</si>
  <si>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</si>
  <si>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</si>
  <si>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</si>
  <si>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</si>
  <si>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</si>
  <si>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</si>
  <si>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</si>
  <si>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</si>
  <si>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</si>
  <si>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</si>
  <si>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</si>
  <si>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</si>
  <si>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</si>
  <si>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</si>
  <si>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</si>
  <si>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</si>
  <si>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</si>
  <si>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</si>
  <si>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</si>
  <si>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</si>
  <si>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</si>
  <si>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</si>
  <si>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</si>
  <si>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</si>
  <si>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</si>
  <si>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</si>
  <si>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</si>
  <si>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</si>
  <si>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</si>
  <si>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</si>
  <si>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</si>
  <si>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</si>
  <si>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</si>
  <si>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</si>
  <si>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</si>
  <si>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</si>
  <si>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</si>
  <si>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</si>
  <si>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</si>
  <si>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</si>
  <si>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</si>
  <si>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</si>
  <si>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</si>
  <si>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</si>
  <si>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</si>
  <si>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</si>
  <si>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</si>
  <si>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</si>
  <si>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</si>
  <si>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</si>
  <si>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</si>
  <si>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</si>
  <si>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</si>
  <si>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</si>
  <si>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</si>
  <si>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</si>
  <si>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</si>
  <si>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</si>
  <si>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</si>
  <si>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</si>
  <si>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</si>
  <si>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</si>
  <si>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</si>
  <si>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</si>
  <si>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</si>
  <si>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</si>
  <si>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</si>
  <si>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</si>
  <si>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</si>
  <si>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</si>
  <si>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</si>
  <si>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</si>
  <si>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</si>
  <si>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</si>
  <si>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</si>
  <si>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</si>
  <si>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</si>
  <si>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</si>
  <si>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</si>
  <si>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</si>
  <si>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</si>
  <si>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</si>
  <si>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</si>
  <si>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</si>
  <si>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</si>
  <si>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</si>
  <si>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</si>
  <si>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</si>
  <si>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</si>
  <si>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</si>
  <si>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</si>
  <si>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</si>
  <si>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</si>
  <si>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</si>
  <si>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</si>
  <si>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</si>
  <si>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</si>
  <si>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</si>
  <si>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</si>
  <si>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</si>
  <si>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</si>
  <si>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</si>
  <si>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</si>
  <si>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</si>
  <si>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</si>
  <si>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</si>
  <si>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</si>
  <si>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</si>
  <si>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</si>
  <si>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</si>
  <si>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</si>
  <si>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</si>
  <si>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</si>
  <si>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</si>
  <si>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</si>
  <si>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</si>
  <si>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</si>
  <si>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</si>
  <si>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</si>
  <si>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</si>
  <si>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</si>
  <si>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</si>
  <si>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</si>
  <si>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</si>
  <si>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</si>
  <si>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</si>
  <si>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</si>
  <si>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</si>
  <si>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</si>
  <si>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</si>
  <si>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</si>
  <si>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</si>
  <si>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</si>
  <si>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</si>
  <si>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</si>
  <si>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</si>
  <si>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</si>
  <si>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</si>
  <si>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</si>
  <si>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</si>
  <si>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</si>
  <si>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</si>
  <si>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</si>
  <si>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</si>
  <si>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</si>
  <si>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</si>
  <si>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</si>
  <si>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</si>
  <si>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</si>
  <si>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</si>
  <si>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</si>
  <si>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</si>
  <si>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</si>
  <si>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</si>
  <si>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</si>
  <si>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</si>
  <si>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</si>
  <si>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</si>
  <si>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</si>
  <si>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</si>
  <si>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</si>
  <si>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</si>
  <si>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</si>
  <si>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</si>
  <si>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</si>
  <si>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</si>
  <si>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</si>
  <si>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</si>
  <si>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</si>
  <si>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</si>
  <si>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</si>
  <si>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</si>
  <si>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</si>
  <si>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</si>
  <si>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</si>
  <si>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</si>
  <si>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</si>
  <si>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</si>
  <si>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</si>
  <si>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</si>
  <si>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</si>
  <si>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</si>
  <si>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</si>
  <si>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</si>
  <si>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</si>
  <si>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</si>
  <si>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</si>
  <si>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</si>
  <si>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</si>
  <si>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</si>
  <si>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</si>
  <si>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</si>
  <si>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</si>
  <si>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</si>
  <si>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</si>
  <si>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</si>
  <si>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</si>
  <si>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</si>
  <si>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</si>
  <si>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</si>
  <si>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</si>
  <si>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</si>
  <si>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</si>
  <si>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</si>
  <si>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</si>
  <si>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</si>
  <si>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</si>
  <si>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</si>
  <si>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</si>
  <si>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</si>
  <si>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</si>
  <si>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</si>
  <si>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</si>
  <si>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</si>
  <si>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</si>
  <si>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</si>
  <si>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</si>
  <si>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</si>
  <si>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</si>
  <si>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</si>
  <si>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</si>
  <si>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</si>
  <si>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</si>
  <si>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</si>
  <si>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</si>
  <si>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</si>
  <si>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</si>
  <si>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</si>
  <si>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</si>
  <si>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</si>
  <si>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</si>
  <si>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</si>
  <si>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</si>
  <si>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</si>
  <si>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</si>
  <si>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</si>
  <si>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</si>
  <si>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</si>
  <si>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</si>
  <si>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</si>
  <si>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</si>
  <si>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</si>
  <si>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</si>
  <si>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</si>
  <si>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</si>
  <si>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</si>
  <si>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</si>
  <si>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</si>
  <si>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</si>
  <si>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</si>
  <si>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</si>
  <si>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</si>
  <si>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</si>
  <si>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</si>
  <si>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</si>
  <si>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</si>
  <si>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</si>
  <si>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</si>
  <si>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</si>
  <si>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</si>
  <si>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</si>
  <si>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</si>
  <si>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</si>
  <si>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</si>
  <si>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</si>
  <si>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</si>
  <si>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</si>
  <si>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</si>
  <si>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</si>
  <si>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</si>
  <si>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</si>
  <si>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</si>
  <si>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</si>
  <si>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</si>
  <si>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</si>
  <si>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</si>
  <si>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</si>
  <si>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</si>
  <si>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</si>
  <si>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</si>
  <si>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</si>
  <si>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</si>
  <si>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</si>
  <si>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</si>
  <si>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</si>
  <si>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</si>
  <si>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</si>
  <si>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</si>
  <si>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</si>
  <si>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</si>
  <si>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</si>
  <si>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</si>
  <si>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</si>
  <si>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</si>
  <si>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</si>
  <si>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</si>
  <si>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</si>
  <si>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</si>
  <si>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</si>
  <si>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</si>
  <si>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</si>
  <si>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</si>
  <si>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</si>
  <si>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</si>
  <si>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</si>
  <si>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</si>
  <si>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</si>
  <si>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</si>
  <si>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</si>
  <si>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</si>
  <si>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</si>
  <si>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</si>
  <si>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</si>
  <si>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</si>
  <si>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</si>
  <si>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</si>
  <si>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</si>
  <si>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</si>
  <si>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</si>
  <si>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</si>
  <si>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</si>
  <si>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</si>
  <si>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</si>
  <si>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</si>
  <si>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</si>
  <si>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</si>
  <si>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</si>
  <si>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</si>
  <si>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</si>
  <si>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</si>
  <si>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</si>
  <si>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</si>
  <si>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</si>
  <si>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</si>
  <si>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</si>
  <si>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</si>
  <si>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</si>
  <si>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</si>
  <si>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</si>
  <si>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</si>
  <si>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</si>
  <si>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</si>
  <si>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</si>
  <si>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</si>
  <si>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</si>
  <si>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</si>
  <si>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</si>
  <si>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</si>
  <si>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</si>
  <si>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</si>
  <si>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</si>
  <si>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</si>
  <si>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</si>
  <si>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</si>
  <si>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</si>
  <si>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</si>
  <si>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</si>
  <si>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</si>
  <si>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</si>
  <si>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</si>
  <si>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</si>
  <si>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</si>
  <si>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</si>
  <si>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</si>
  <si>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</si>
  <si>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</si>
  <si>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</si>
  <si>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</si>
  <si>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</si>
  <si>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</si>
  <si>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</si>
  <si>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</si>
  <si>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</si>
  <si>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</si>
  <si>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</si>
  <si>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</si>
  <si>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</si>
  <si>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</si>
  <si>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</si>
  <si>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</si>
  <si>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</si>
  <si>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</si>
  <si>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</si>
  <si>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</si>
  <si>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</si>
  <si>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</si>
  <si>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</si>
  <si>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</si>
  <si>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</si>
  <si>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</si>
  <si>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</si>
  <si>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</si>
  <si>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</si>
  <si>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</si>
  <si>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</si>
  <si>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</si>
  <si>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</si>
  <si>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</si>
  <si>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</si>
  <si>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</si>
  <si>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</si>
  <si>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</si>
  <si>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</si>
  <si>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</si>
  <si>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</si>
  <si>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</si>
  <si>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</si>
  <si>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</si>
  <si>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</si>
  <si>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</si>
  <si>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</si>
  <si>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</si>
  <si>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</si>
  <si>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</si>
  <si>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</si>
  <si>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</si>
  <si>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</si>
  <si>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</si>
  <si>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</si>
  <si>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</si>
  <si>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</si>
  <si>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</si>
  <si>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</si>
  <si>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</si>
  <si>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</si>
  <si>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</si>
  <si>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</si>
  <si>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</si>
  <si>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</si>
  <si>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</si>
  <si>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</si>
  <si>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</si>
  <si>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</si>
  <si>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</si>
  <si>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</si>
  <si>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</si>
  <si>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</si>
  <si>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</si>
  <si>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</si>
  <si>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</si>
  <si>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</si>
  <si>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</si>
  <si>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</si>
  <si>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</si>
  <si>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</si>
  <si>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</si>
  <si>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</si>
  <si>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</si>
  <si>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</si>
  <si>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</si>
  <si>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</si>
  <si>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</si>
  <si>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</si>
  <si>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</si>
  <si>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</si>
  <si>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</si>
  <si>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</si>
  <si>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</si>
  <si>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</si>
  <si>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</si>
  <si>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</si>
  <si>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</si>
  <si>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</si>
  <si>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</si>
  <si>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</si>
  <si>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</si>
  <si>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</si>
  <si>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</si>
  <si>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</si>
  <si>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</si>
  <si>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</si>
  <si>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</si>
  <si>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</si>
  <si>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</si>
  <si>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</si>
  <si>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</si>
  <si>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</si>
  <si>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</si>
  <si>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</si>
  <si>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</si>
  <si>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</si>
  <si>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</si>
  <si>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</si>
  <si>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</si>
  <si>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</si>
  <si>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</si>
  <si>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</si>
  <si>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</si>
  <si>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</si>
  <si>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</si>
  <si>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</si>
  <si>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</si>
  <si>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</si>
  <si>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</si>
  <si>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</si>
  <si>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</si>
  <si>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</si>
  <si>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</si>
  <si>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</si>
  <si>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</si>
  <si>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</si>
  <si>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</si>
  <si>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</si>
  <si>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</si>
  <si>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</si>
  <si>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</si>
  <si>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</si>
  <si>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</si>
  <si>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</si>
  <si>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</si>
  <si>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</si>
  <si>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</si>
  <si>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</si>
  <si>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</si>
  <si>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</si>
  <si>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</si>
  <si>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</si>
  <si>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</si>
  <si>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</si>
  <si>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</si>
  <si>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</si>
  <si>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</si>
  <si>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</si>
  <si>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</si>
  <si>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</si>
  <si>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</si>
  <si>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</si>
  <si>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</si>
  <si>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</si>
  <si>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</si>
  <si>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</si>
  <si>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</si>
  <si>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</si>
  <si>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</si>
  <si>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</si>
  <si>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</si>
  <si>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</si>
  <si>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</si>
  <si>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</si>
  <si>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</si>
  <si>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</si>
  <si>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</si>
  <si>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</si>
  <si>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</si>
  <si>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</si>
  <si>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</si>
  <si>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</si>
  <si>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</si>
  <si>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</si>
  <si>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</si>
  <si>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</si>
  <si>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</si>
  <si>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</si>
  <si>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</si>
  <si>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</si>
  <si>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</si>
  <si>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</si>
  <si>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</si>
  <si>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</si>
  <si>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</si>
  <si>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</si>
  <si>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</si>
  <si>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</si>
  <si>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</si>
  <si>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</si>
  <si>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</si>
  <si>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</si>
  <si>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</si>
  <si>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</si>
  <si>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</si>
  <si>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</si>
  <si>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</si>
  <si>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</si>
  <si>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</si>
  <si>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</si>
  <si>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</si>
  <si>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</si>
  <si>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</si>
  <si>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</si>
  <si>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</si>
  <si>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</si>
  <si>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</si>
  <si>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</si>
  <si>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</si>
  <si>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</si>
  <si>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</si>
  <si>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</si>
  <si>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</si>
  <si>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</si>
  <si>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</si>
  <si>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</si>
  <si>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</si>
  <si>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</si>
  <si>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</si>
  <si>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</si>
  <si>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</si>
  <si>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</si>
  <si>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</si>
  <si>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</si>
  <si>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</si>
  <si>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</si>
  <si>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</si>
  <si>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</si>
  <si>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</si>
  <si>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</si>
  <si>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</si>
  <si>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</si>
  <si>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</si>
  <si>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</si>
  <si>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</si>
  <si>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</si>
  <si>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</si>
  <si>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</si>
  <si>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</si>
  <si>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</si>
  <si>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</si>
  <si>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</si>
  <si>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</si>
  <si>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</si>
  <si>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</si>
  <si>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</si>
  <si>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</si>
  <si>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</si>
  <si>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</si>
  <si>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</si>
  <si>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</si>
  <si>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</si>
  <si>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</si>
  <si>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</si>
  <si>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</si>
  <si>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</si>
  <si>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</si>
  <si>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</si>
  <si>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</si>
  <si>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</si>
  <si>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</si>
  <si>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</si>
  <si>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</si>
  <si>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</si>
  <si>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</si>
  <si>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</si>
  <si>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</si>
  <si>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</si>
  <si>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</si>
  <si>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</si>
  <si>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</si>
  <si>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</si>
  <si>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</si>
  <si>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</si>
  <si>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</si>
  <si>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</si>
  <si>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</si>
  <si>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</si>
  <si>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</si>
  <si>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</si>
  <si>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</si>
  <si>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</si>
  <si>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</si>
  <si>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</si>
  <si>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</si>
  <si>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</si>
  <si>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</si>
  <si>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</si>
  <si>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</si>
  <si>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</si>
  <si>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</si>
  <si>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</si>
  <si>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</si>
  <si>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</si>
  <si>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</si>
  <si>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</si>
  <si>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</si>
  <si>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</si>
  <si>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</si>
  <si>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</si>
  <si>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</si>
  <si>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</si>
  <si>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</si>
  <si>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</si>
  <si>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</si>
  <si>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</si>
  <si>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</si>
  <si>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</si>
  <si>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</si>
  <si>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</si>
  <si>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</si>
  <si>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</si>
  <si>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</si>
  <si>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</si>
  <si>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</si>
  <si>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</si>
  <si>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</si>
  <si>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</si>
  <si>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</si>
  <si>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</si>
  <si>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</si>
  <si>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</si>
  <si>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</si>
  <si>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</si>
  <si>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</si>
  <si>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</si>
  <si>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</si>
  <si>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</si>
  <si>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</si>
  <si>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</si>
  <si>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</si>
  <si>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</si>
  <si>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</si>
  <si>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</si>
  <si>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</si>
  <si>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</si>
  <si>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</si>
  <si>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</si>
  <si>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</si>
  <si>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</si>
  <si>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</si>
  <si>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</si>
  <si>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</si>
  <si>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</si>
  <si>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</si>
  <si>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</si>
  <si>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</si>
  <si>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</si>
  <si>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</si>
  <si>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</si>
  <si>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</si>
  <si>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</si>
  <si>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</si>
  <si>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</si>
  <si>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</si>
  <si>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</si>
  <si>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</si>
  <si>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</si>
  <si>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</si>
  <si>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</si>
  <si>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</si>
  <si>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</si>
  <si>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</si>
  <si>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</si>
  <si>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</si>
  <si>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</si>
  <si>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</si>
  <si>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</si>
  <si>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</si>
  <si>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</si>
  <si>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</si>
  <si>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</si>
  <si>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</si>
  <si>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</si>
  <si>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</si>
  <si>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</si>
  <si>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</si>
  <si>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</si>
  <si>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</si>
  <si>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</si>
  <si>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</si>
  <si>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</si>
  <si>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</si>
  <si>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</si>
  <si>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</si>
  <si>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</si>
  <si>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</si>
  <si>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</si>
  <si>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</si>
  <si>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</si>
  <si>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</si>
  <si>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</si>
  <si>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</si>
  <si>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</si>
  <si>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</si>
  <si>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</si>
  <si>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</si>
  <si>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</si>
  <si>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</si>
  <si>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</si>
  <si>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</si>
  <si>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</si>
  <si>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</si>
  <si>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</si>
  <si>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</si>
  <si>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</si>
  <si>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</si>
  <si>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</si>
  <si>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</si>
  <si>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</si>
  <si>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</si>
  <si>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</si>
  <si>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</si>
  <si>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</si>
  <si>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</si>
  <si>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</si>
  <si>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</si>
  <si>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</si>
  <si>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</si>
  <si>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</si>
  <si>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</si>
  <si>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</si>
  <si>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</si>
  <si>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</si>
  <si>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</si>
  <si>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</si>
  <si>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</si>
  <si>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</si>
  <si>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</si>
  <si>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</si>
  <si>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</si>
  <si>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</si>
  <si>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</si>
  <si>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</si>
  <si>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</si>
  <si>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</si>
  <si>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</si>
  <si>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</si>
  <si>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</si>
  <si>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</si>
  <si>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</si>
  <si>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</si>
  <si>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</si>
  <si>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</si>
  <si>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</si>
  <si>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</si>
  <si>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</si>
  <si>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</si>
  <si>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</si>
  <si>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</si>
  <si>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</si>
  <si>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</si>
  <si>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</si>
  <si>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</si>
  <si>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</si>
  <si>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</si>
  <si>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</si>
  <si>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</si>
  <si>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</si>
  <si>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</si>
  <si>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</si>
  <si>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</si>
  <si>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</si>
  <si>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</si>
  <si>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</si>
  <si>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</si>
  <si>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</si>
  <si>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</si>
  <si>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</si>
  <si>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</si>
  <si>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</si>
  <si>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</si>
  <si>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</si>
  <si>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</si>
  <si>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</si>
  <si>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</si>
  <si>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</si>
  <si>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</si>
  <si>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</si>
  <si>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</si>
  <si>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</si>
  <si>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</si>
  <si>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</si>
  <si>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</si>
  <si>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</si>
  <si>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</si>
  <si>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</si>
  <si>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</si>
  <si>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</si>
  <si>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</si>
  <si>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</si>
  <si>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</si>
  <si>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</si>
  <si>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</si>
  <si>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</si>
  <si>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</si>
  <si>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</si>
  <si>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</si>
  <si>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</si>
  <si>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</si>
  <si>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</si>
  <si>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</si>
  <si>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</si>
  <si>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</si>
  <si>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</si>
  <si>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</si>
  <si>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</si>
  <si>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</si>
  <si>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</si>
  <si>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</si>
  <si>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</si>
  <si>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</si>
  <si>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</si>
  <si>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</si>
  <si>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</si>
  <si>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</si>
  <si>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</si>
  <si>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</si>
  <si>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</si>
  <si>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</si>
  <si>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</si>
  <si>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</si>
  <si>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</si>
  <si>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</si>
  <si>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</si>
  <si>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</si>
  <si>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</si>
  <si>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</si>
  <si>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</si>
  <si>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</si>
  <si>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</si>
  <si>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</si>
  <si>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</si>
  <si>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</si>
  <si>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</si>
  <si>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</si>
  <si>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</si>
  <si>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</si>
  <si>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</si>
  <si>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</si>
  <si>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</si>
  <si>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</si>
  <si>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</si>
  <si>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</si>
  <si>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</si>
  <si>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</si>
  <si>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</si>
  <si>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</si>
  <si>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</si>
  <si>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</si>
  <si>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</si>
  <si>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</si>
  <si>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</si>
  <si>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</si>
  <si>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</si>
  <si>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</si>
  <si>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</si>
  <si>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</si>
  <si>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</si>
  <si>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</si>
  <si>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</si>
  <si>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</si>
  <si>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</si>
  <si>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</si>
  <si>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</si>
  <si>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</si>
  <si>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</si>
  <si>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</si>
  <si>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</si>
  <si>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</si>
  <si>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</si>
  <si>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</si>
  <si>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</si>
  <si>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</si>
  <si>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</si>
  <si>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</si>
  <si>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</si>
  <si>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</si>
  <si>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</si>
  <si>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</si>
  <si>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</si>
  <si>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</si>
  <si>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</si>
  <si>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</si>
  <si>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</si>
  <si>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</si>
  <si>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</si>
  <si>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</si>
  <si>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</si>
  <si>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</si>
  <si>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</si>
  <si>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</si>
  <si>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</si>
  <si>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</si>
  <si>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</si>
  <si>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</si>
  <si>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</si>
  <si>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</si>
  <si>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</si>
  <si>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</si>
  <si>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</si>
  <si>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</si>
  <si>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</si>
  <si>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</si>
  <si>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</si>
  <si>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</si>
  <si>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</si>
  <si>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</si>
  <si>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</si>
  <si>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</si>
  <si>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</si>
  <si>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</si>
  <si>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</si>
  <si>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</si>
  <si>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</si>
  <si>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</si>
  <si>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</si>
  <si>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</si>
  <si>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</si>
  <si>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</si>
  <si>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</si>
  <si>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</si>
  <si>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</si>
  <si>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</si>
  <si>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</si>
  <si>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</si>
  <si>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</si>
  <si>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</si>
  <si>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</si>
  <si>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</si>
  <si>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</si>
  <si>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</si>
  <si>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</si>
  <si>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</si>
  <si>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</si>
  <si>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</si>
  <si>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</si>
  <si>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</si>
  <si>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</si>
  <si>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</si>
  <si>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</si>
  <si>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</si>
  <si>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</si>
  <si>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</si>
  <si>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</si>
  <si>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</si>
  <si>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</si>
  <si>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</si>
  <si>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</si>
  <si>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</si>
  <si>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</si>
  <si>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</si>
  <si>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</si>
  <si>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</si>
  <si>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</si>
  <si>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</si>
  <si>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</si>
  <si>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</si>
  <si>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</si>
  <si>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</si>
  <si>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</si>
  <si>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</si>
  <si>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</si>
  <si>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</si>
  <si>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</si>
  <si>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</si>
  <si>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</si>
  <si>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</si>
  <si>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</si>
  <si>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</si>
  <si>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</si>
  <si>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</si>
  <si>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</si>
  <si>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</si>
  <si>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</si>
  <si>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</si>
  <si>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</si>
  <si>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</si>
  <si>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</si>
  <si>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</si>
  <si>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</si>
  <si>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</si>
  <si>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</si>
  <si>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</si>
  <si>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</si>
  <si>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</si>
  <si>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</si>
  <si>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</si>
  <si>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</si>
  <si>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</si>
  <si>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</si>
  <si>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</si>
  <si>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</si>
  <si>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</si>
  <si>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</si>
  <si>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</si>
  <si>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</si>
  <si>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</si>
  <si>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</si>
  <si>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</si>
  <si>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</si>
  <si>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</si>
  <si>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</si>
  <si>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</si>
  <si>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</si>
  <si>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</si>
  <si>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</si>
  <si>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</si>
  <si>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</si>
  <si>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</si>
  <si>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</si>
  <si>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</si>
  <si>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</si>
  <si>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</si>
  <si>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</si>
  <si>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</si>
  <si>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</si>
  <si>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</si>
  <si>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</si>
  <si>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</si>
  <si>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</si>
  <si>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</si>
  <si>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</si>
  <si>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</si>
  <si>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</si>
  <si>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</si>
  <si>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</si>
  <si>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</si>
  <si>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</si>
  <si>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</si>
  <si>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</si>
  <si>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</si>
  <si>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</si>
  <si>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</si>
  <si>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</si>
  <si>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</si>
  <si>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</si>
  <si>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</si>
  <si>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</si>
  <si>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</si>
  <si>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</si>
  <si>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</si>
  <si>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</si>
  <si>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</si>
  <si>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</si>
  <si>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</si>
  <si>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</si>
  <si>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</si>
  <si>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</si>
  <si>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</si>
  <si>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</si>
  <si>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</si>
  <si>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</si>
  <si>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</si>
  <si>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</si>
  <si>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</si>
  <si>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</si>
  <si>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</si>
  <si>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</si>
  <si>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</si>
  <si>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</si>
  <si>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</si>
  <si>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</si>
  <si>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</si>
  <si>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</si>
  <si>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</si>
  <si>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</si>
  <si>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</si>
  <si>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</si>
  <si>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</si>
  <si>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</si>
  <si>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</si>
  <si>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</si>
  <si>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</si>
  <si>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</si>
  <si>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</si>
  <si>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</si>
  <si>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</si>
  <si>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</si>
  <si>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</si>
  <si>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</si>
  <si>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</si>
  <si>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</si>
  <si>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</si>
  <si>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</si>
  <si>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</si>
  <si>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</si>
  <si>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</si>
  <si>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</si>
  <si>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</si>
  <si>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</si>
  <si>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</si>
  <si>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</si>
  <si>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</si>
  <si>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</si>
  <si>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</si>
  <si>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</si>
  <si>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</si>
  <si>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</si>
  <si>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</si>
  <si>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</si>
  <si>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</si>
  <si>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</si>
  <si>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</si>
  <si>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</si>
  <si>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</si>
  <si>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</si>
  <si>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</si>
  <si>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</si>
  <si>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</si>
  <si>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</si>
  <si>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</si>
  <si>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</si>
  <si>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</si>
  <si>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</si>
  <si>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</si>
  <si>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</si>
  <si>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</si>
  <si>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</si>
  <si>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</si>
  <si>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</si>
  <si>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</si>
  <si>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</si>
  <si>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</si>
  <si>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</si>
  <si>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</si>
  <si>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</si>
  <si>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</si>
  <si>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</si>
  <si>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</si>
  <si>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</si>
  <si>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</si>
  <si>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</si>
  <si>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</si>
  <si>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</si>
  <si>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</si>
  <si>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</si>
  <si>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</si>
  <si>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</si>
  <si>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</si>
  <si>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</si>
  <si>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</si>
  <si>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</si>
  <si>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</si>
  <si>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</si>
  <si>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</si>
  <si>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</si>
  <si>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</si>
  <si>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</si>
  <si>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</si>
  <si>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</si>
  <si>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</si>
  <si>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</si>
  <si>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</si>
  <si>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</si>
  <si>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</si>
  <si>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</si>
  <si>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</si>
  <si>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</si>
  <si>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</si>
  <si>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</si>
  <si>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</si>
  <si>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</si>
  <si>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</si>
  <si>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</si>
  <si>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</si>
  <si>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</si>
  <si>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</si>
  <si>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</si>
  <si>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</si>
  <si>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</si>
  <si>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</si>
  <si>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</si>
  <si>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</si>
  <si>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</si>
  <si>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</si>
  <si>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</si>
  <si>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</si>
  <si>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</si>
  <si>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</si>
  <si>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</si>
  <si>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</si>
  <si>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</si>
  <si>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</si>
  <si>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</si>
  <si>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</si>
  <si>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</si>
  <si>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</si>
  <si>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</si>
  <si>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</si>
  <si>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</si>
  <si>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</si>
  <si>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</si>
  <si>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</si>
  <si>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</si>
  <si>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</si>
  <si>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</si>
  <si>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</si>
  <si>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</si>
  <si>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</si>
  <si>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</si>
  <si>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</si>
  <si>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</si>
  <si>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</si>
  <si>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</si>
  <si>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</si>
  <si>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</si>
  <si>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</si>
  <si>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</si>
  <si>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</si>
  <si>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</si>
  <si>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</si>
  <si>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</si>
  <si>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</si>
  <si>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</si>
  <si>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</si>
  <si>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</si>
  <si>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</si>
  <si>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</si>
  <si>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</si>
  <si>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</si>
  <si>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</si>
  <si>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</si>
  <si>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</si>
  <si>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</si>
  <si>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</si>
  <si>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</si>
  <si>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</si>
  <si>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</si>
  <si>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</si>
  <si>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</si>
  <si>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</si>
  <si>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</si>
  <si>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</si>
  <si>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</si>
  <si>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</si>
  <si>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</si>
  <si>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</si>
  <si>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</si>
  <si>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</si>
  <si>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</si>
  <si>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</si>
  <si>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</si>
  <si>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</si>
  <si>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</si>
  <si>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</si>
  <si>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</si>
  <si>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</si>
  <si>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</si>
  <si>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</si>
  <si>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</si>
  <si>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</si>
  <si>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</si>
  <si>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</si>
  <si>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</si>
  <si>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</si>
  <si>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</si>
  <si>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</si>
  <si>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</si>
  <si>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</si>
  <si>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</si>
  <si>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</si>
  <si>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</si>
  <si>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</si>
  <si>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</si>
  <si>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</si>
  <si>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</si>
  <si>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</si>
  <si>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</si>
  <si>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</si>
  <si>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</si>
  <si>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</si>
  <si>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</si>
  <si>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</si>
  <si>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</si>
  <si>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</si>
  <si>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</si>
  <si>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</si>
  <si>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</si>
  <si>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</si>
  <si>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</si>
  <si>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</si>
  <si>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</si>
  <si>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</si>
  <si>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</si>
  <si>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</si>
  <si>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</si>
  <si>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</si>
  <si>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</si>
  <si>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</si>
  <si>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</si>
  <si>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</si>
  <si>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</si>
  <si>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</si>
  <si>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</si>
  <si>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</si>
  <si>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</si>
  <si>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</si>
  <si>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</si>
  <si>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</si>
  <si>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</si>
  <si>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</si>
  <si>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</si>
  <si>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</si>
  <si>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</si>
  <si>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</si>
  <si>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</si>
  <si>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</si>
  <si>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</si>
  <si>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</si>
  <si>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</si>
  <si>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</si>
  <si>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</si>
  <si>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</si>
  <si>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</si>
  <si>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</si>
  <si>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</si>
  <si>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</si>
  <si>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</si>
  <si>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</si>
  <si>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</si>
  <si>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</si>
  <si>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</si>
  <si>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</si>
  <si>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</si>
  <si>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</si>
  <si>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</si>
  <si>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</si>
  <si>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</si>
  <si>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</si>
  <si>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</si>
  <si>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</si>
  <si>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</si>
  <si>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</si>
  <si>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</si>
  <si>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</si>
  <si>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</si>
  <si>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</si>
  <si>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</si>
  <si>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</si>
  <si>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</si>
  <si>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</si>
  <si>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</si>
  <si>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</si>
  <si>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</si>
  <si>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</si>
  <si>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</si>
  <si>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</si>
  <si>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</si>
  <si>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</si>
  <si>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</si>
  <si>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</si>
  <si>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</si>
  <si>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</si>
  <si>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</si>
  <si>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</si>
  <si>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</si>
  <si>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</si>
  <si>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</si>
  <si>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</si>
  <si>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</si>
  <si>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</si>
  <si>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</si>
  <si>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</si>
  <si>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</si>
  <si>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</si>
  <si>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</si>
  <si>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</si>
  <si>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</si>
  <si>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</si>
  <si>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</si>
  <si>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</si>
  <si>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</si>
  <si>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</si>
  <si>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</si>
  <si>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</si>
  <si>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</si>
  <si>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</si>
  <si>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</si>
  <si>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</si>
  <si>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</si>
  <si>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</si>
  <si>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</si>
  <si>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</si>
  <si>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</si>
  <si>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</si>
  <si>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</si>
  <si>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</si>
  <si>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</si>
  <si>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</si>
  <si>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</si>
  <si>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</si>
  <si>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</si>
  <si>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</si>
  <si>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</si>
  <si>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</si>
  <si>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</si>
  <si>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</si>
  <si>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</si>
  <si>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</si>
  <si>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</si>
  <si>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</si>
  <si>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</si>
  <si>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</si>
  <si>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</si>
  <si>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</si>
  <si>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</si>
  <si>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</si>
  <si>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</si>
  <si>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</si>
  <si>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</si>
  <si>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</si>
  <si>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</si>
  <si>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</si>
  <si>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</si>
  <si>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</si>
  <si>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</si>
  <si>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</si>
  <si>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</si>
  <si>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</si>
  <si>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</si>
  <si>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</si>
  <si>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</si>
  <si>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</si>
  <si>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</si>
  <si>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</si>
  <si>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</si>
  <si>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</si>
  <si>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</si>
  <si>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</si>
  <si>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</si>
  <si>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</si>
  <si>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</si>
  <si>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</si>
  <si>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</si>
  <si>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</si>
  <si>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</si>
  <si>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</si>
  <si>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</si>
  <si>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</si>
  <si>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</si>
  <si>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</si>
  <si>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</si>
  <si>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</si>
  <si>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</si>
  <si>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</si>
  <si>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</si>
  <si>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</si>
  <si>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</si>
  <si>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</si>
  <si>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</si>
  <si>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</si>
  <si>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</si>
  <si>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</si>
  <si>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</si>
  <si>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</si>
  <si>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</si>
  <si>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</si>
  <si>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</si>
  <si>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</si>
  <si>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</si>
  <si>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</si>
  <si>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</si>
  <si>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</si>
  <si>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</si>
  <si>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</si>
  <si>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</si>
  <si>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</si>
  <si>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</si>
  <si>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</si>
  <si>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</si>
  <si>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</si>
  <si>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</si>
  <si>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</si>
  <si>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</si>
  <si>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</si>
  <si>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</si>
  <si>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</si>
  <si>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</si>
  <si>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</si>
  <si>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</si>
  <si>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</si>
  <si>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</si>
  <si>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</si>
  <si>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</si>
  <si>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</si>
  <si>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</si>
  <si>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</si>
  <si>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</si>
  <si>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</si>
  <si>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</si>
  <si>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</si>
  <si>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</si>
  <si>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</si>
  <si>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</si>
  <si>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</si>
  <si>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</si>
  <si>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</si>
  <si>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</si>
  <si>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</si>
  <si>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</si>
  <si>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</si>
  <si>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</si>
  <si>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</si>
  <si>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</si>
  <si>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</si>
  <si>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</si>
  <si>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</si>
  <si>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</si>
  <si>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</si>
  <si>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</si>
  <si>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</si>
  <si>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</si>
  <si>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</si>
  <si>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</si>
  <si>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</si>
  <si>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</si>
  <si>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</si>
  <si>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</si>
  <si>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</si>
  <si>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</si>
  <si>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</si>
  <si>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</si>
  <si>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</si>
  <si>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</si>
  <si>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</si>
  <si>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</si>
  <si>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</si>
  <si>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</si>
  <si>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</si>
  <si>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</si>
  <si>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</si>
  <si>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</si>
  <si>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</si>
  <si>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</si>
  <si>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</si>
  <si>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</si>
  <si>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</si>
  <si>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</si>
  <si>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</si>
  <si>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</si>
  <si>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</si>
  <si>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</si>
  <si>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</si>
  <si>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</si>
  <si>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</si>
  <si>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</si>
  <si>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</si>
  <si>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</si>
  <si>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</si>
  <si>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</si>
  <si>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</si>
  <si>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</si>
  <si>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</si>
  <si>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</si>
  <si>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</si>
  <si>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</si>
  <si>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</si>
  <si>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</si>
  <si>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</si>
  <si>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</si>
  <si>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</si>
  <si>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</si>
  <si>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</si>
  <si>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</si>
  <si>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</si>
  <si>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</si>
  <si>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</si>
  <si>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</si>
  <si>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</si>
  <si>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</si>
  <si>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</si>
  <si>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</si>
  <si>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</si>
  <si>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</si>
  <si>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</si>
  <si>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</si>
  <si>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</si>
  <si>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</si>
  <si>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</si>
  <si>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</si>
  <si>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</si>
  <si>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</si>
  <si>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</si>
  <si>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</si>
  <si>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</si>
  <si>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</si>
  <si>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</si>
  <si>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</si>
  <si>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</si>
  <si>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</si>
  <si>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</si>
  <si>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</si>
  <si>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</si>
  <si>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</si>
  <si>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</si>
  <si>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</si>
  <si>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</si>
  <si>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</si>
  <si>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</si>
  <si>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</si>
  <si>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</si>
  <si>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</si>
  <si>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</si>
  <si>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</si>
  <si>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</si>
  <si>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</si>
  <si>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</si>
  <si>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</si>
  <si>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</si>
  <si>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</si>
  <si>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</si>
  <si>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</si>
  <si>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</si>
  <si>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</si>
  <si>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</si>
  <si>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</si>
  <si>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</si>
  <si>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</si>
  <si>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</si>
  <si>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</si>
  <si>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</si>
  <si>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</si>
  <si>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</si>
  <si>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</si>
  <si>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</si>
  <si>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</si>
  <si>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</si>
  <si>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</si>
  <si>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</si>
  <si>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</si>
  <si>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</si>
  <si>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</si>
  <si>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</si>
  <si>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</si>
  <si>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</si>
  <si>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</si>
  <si>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</si>
  <si>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</si>
  <si>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</si>
  <si>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</si>
  <si>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</si>
  <si>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</si>
  <si>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</si>
  <si>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</si>
  <si>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</si>
  <si>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</si>
  <si>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</si>
  <si>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</si>
  <si>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</si>
  <si>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</si>
  <si>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</si>
  <si>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</si>
  <si>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</si>
  <si>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</si>
  <si>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</si>
  <si>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</si>
  <si>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</si>
  <si>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</si>
  <si>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</si>
  <si>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</si>
  <si>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</si>
  <si>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</si>
  <si>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</si>
  <si>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</si>
  <si>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</si>
  <si>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</si>
  <si>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</si>
  <si>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</si>
  <si>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</si>
  <si>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</si>
  <si>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</si>
  <si>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</si>
  <si>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</si>
  <si>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</si>
  <si>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</si>
  <si>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</si>
  <si>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</si>
  <si>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</si>
  <si>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</si>
  <si>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</si>
  <si>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</si>
  <si>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</si>
  <si>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</si>
  <si>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</si>
  <si>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</si>
  <si>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</si>
  <si>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</si>
  <si>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</si>
  <si>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</si>
  <si>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</si>
  <si>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</si>
  <si>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</si>
  <si>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</si>
  <si>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</si>
  <si>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</si>
  <si>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</si>
  <si>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</si>
  <si>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</si>
  <si>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</si>
  <si>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</si>
  <si>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</si>
  <si>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</si>
  <si>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</si>
  <si>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</si>
  <si>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</si>
  <si>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</si>
  <si>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</si>
  <si>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</si>
  <si>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</si>
  <si>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</si>
  <si>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</si>
  <si>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</si>
  <si>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</si>
  <si>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</si>
  <si>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</si>
  <si>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</si>
  <si>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</si>
  <si>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</si>
  <si>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</si>
  <si>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</si>
  <si>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</si>
  <si>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</si>
  <si>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</si>
  <si>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</si>
  <si>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</si>
  <si>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</si>
  <si>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</si>
  <si>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</si>
  <si>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</si>
  <si>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</si>
  <si>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</si>
  <si>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</si>
  <si>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</si>
  <si>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</si>
  <si>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</si>
  <si>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</si>
  <si>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</si>
  <si>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</si>
  <si>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</si>
  <si>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</si>
  <si>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</si>
  <si>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</si>
  <si>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</si>
  <si>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</si>
  <si>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</si>
  <si>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</si>
  <si>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</si>
  <si>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</si>
  <si>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</si>
  <si>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</si>
  <si>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</si>
  <si>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</si>
  <si>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</si>
  <si>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</si>
  <si>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</si>
  <si>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</si>
  <si>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</si>
  <si>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</si>
  <si>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</si>
  <si>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</si>
  <si>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</si>
  <si>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</si>
  <si>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</si>
  <si>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</si>
  <si>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</si>
  <si>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</si>
  <si>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</si>
  <si>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</si>
  <si>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</si>
  <si>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</si>
  <si>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</si>
  <si>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</si>
  <si>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</si>
  <si>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</si>
  <si>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</si>
  <si>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</si>
  <si>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</si>
  <si>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</si>
  <si>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</si>
  <si>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</si>
  <si>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</si>
  <si>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</si>
  <si>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</si>
  <si>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</si>
  <si>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</si>
  <si>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</si>
  <si>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</si>
  <si>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</si>
  <si>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</si>
  <si>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</si>
  <si>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</si>
  <si>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</si>
  <si>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</si>
  <si>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</si>
  <si>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</si>
  <si>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</si>
  <si>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</si>
  <si>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</si>
  <si>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</si>
  <si>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</si>
  <si>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</si>
  <si>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</si>
  <si>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</si>
  <si>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</si>
  <si>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</si>
  <si>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</si>
  <si>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</si>
  <si>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</si>
  <si>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</si>
  <si>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</si>
  <si>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</si>
  <si>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</si>
  <si>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</si>
  <si>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</si>
  <si>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</si>
  <si>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</si>
  <si>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</si>
  <si>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</si>
  <si>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</si>
  <si>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</si>
  <si>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</si>
  <si>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</si>
  <si>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</si>
  <si>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</si>
  <si>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</si>
  <si>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</si>
  <si>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</si>
  <si>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</si>
  <si>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</si>
  <si>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</si>
  <si>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</si>
  <si>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</si>
  <si>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</si>
  <si>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</si>
  <si>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</si>
  <si>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</si>
  <si>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</si>
  <si>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</si>
  <si>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</si>
  <si>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</si>
  <si>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</si>
  <si>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</si>
  <si>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</si>
  <si>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</si>
  <si>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</si>
  <si>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</si>
  <si>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</si>
  <si>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</si>
  <si>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</si>
  <si>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</si>
  <si>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</si>
  <si>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</si>
  <si>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</si>
  <si>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</si>
  <si>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</si>
  <si>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</si>
  <si>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</si>
  <si>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</si>
  <si>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</si>
  <si>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</si>
  <si>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</si>
  <si>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</si>
  <si>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</si>
  <si>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</si>
  <si>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</si>
  <si>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</si>
  <si>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</si>
  <si>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</si>
  <si>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</si>
  <si>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</si>
  <si>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</si>
  <si>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</si>
  <si>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</si>
  <si>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</si>
  <si>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</si>
  <si>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</si>
  <si>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</si>
  <si>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</si>
  <si>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</si>
  <si>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</si>
  <si>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</si>
  <si>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</si>
  <si>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</si>
  <si>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</si>
  <si>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</si>
  <si>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</si>
  <si>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</si>
  <si>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</si>
  <si>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</si>
  <si>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</si>
  <si>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</si>
  <si>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</si>
  <si>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</si>
  <si>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</si>
  <si>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</si>
  <si>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</si>
  <si>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</si>
  <si>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</si>
  <si>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</si>
  <si>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</si>
  <si>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</si>
  <si>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</si>
  <si>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</si>
  <si>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</si>
  <si>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</si>
  <si>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</si>
  <si>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</si>
  <si>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</si>
  <si>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</si>
  <si>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</si>
  <si>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</si>
  <si>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</si>
  <si>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</si>
  <si>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</si>
  <si>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</si>
  <si>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</si>
  <si>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</si>
  <si>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</si>
  <si>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</si>
  <si>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</si>
  <si>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</si>
  <si>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</si>
  <si>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</si>
  <si>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</si>
  <si>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</si>
  <si>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</si>
  <si>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</si>
  <si>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</si>
  <si>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</si>
  <si>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</si>
  <si>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</si>
  <si>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</si>
  <si>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</si>
  <si>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</si>
  <si>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</si>
  <si>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</si>
  <si>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</si>
  <si>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</si>
  <si>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</si>
  <si>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</si>
  <si>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</si>
  <si>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</si>
  <si>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</si>
  <si>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</si>
  <si>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</si>
  <si>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</si>
  <si>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</si>
  <si>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</si>
  <si>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</si>
  <si>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</si>
  <si>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</si>
  <si>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</si>
  <si>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</si>
  <si>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</si>
  <si>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</si>
  <si>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</si>
  <si>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</si>
  <si>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</si>
  <si>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</si>
  <si>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</si>
  <si>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</si>
  <si>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</si>
  <si>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</si>
  <si>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</si>
  <si>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</si>
  <si>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</si>
  <si>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</si>
  <si>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</si>
  <si>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</si>
  <si>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</si>
  <si>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</si>
  <si>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</si>
  <si>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</si>
  <si>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</si>
  <si>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</si>
  <si>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</si>
  <si>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</si>
  <si>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</si>
  <si>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</si>
  <si>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</si>
  <si>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</si>
  <si>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</si>
  <si>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</si>
  <si>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</si>
  <si>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</si>
  <si>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</si>
  <si>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</si>
  <si>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</si>
  <si>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</si>
  <si>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</si>
  <si>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</si>
  <si>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</si>
  <si>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</si>
  <si>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</si>
  <si>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</si>
  <si>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</si>
  <si>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</si>
  <si>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</si>
  <si>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</si>
  <si>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</si>
  <si>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</si>
  <si>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</si>
  <si>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</si>
  <si>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</si>
  <si>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</si>
  <si>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</si>
  <si>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</si>
  <si>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</si>
  <si>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</si>
  <si>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</si>
  <si>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</si>
  <si>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</si>
  <si>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</si>
  <si>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</si>
  <si>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</si>
  <si>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</si>
  <si>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</si>
  <si>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</si>
  <si>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</si>
  <si>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</si>
  <si>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</si>
  <si>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</si>
  <si>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</si>
  <si>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</si>
  <si>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</si>
  <si>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</si>
  <si>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</si>
  <si>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</si>
  <si>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</si>
  <si>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</si>
  <si>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</si>
  <si>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</si>
  <si>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</si>
  <si>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</si>
  <si>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</si>
  <si>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</si>
  <si>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</si>
  <si>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</si>
  <si>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</si>
  <si>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</si>
  <si>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</si>
  <si>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</si>
  <si>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</si>
  <si>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</si>
  <si>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</si>
  <si>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</si>
  <si>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</si>
  <si>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</si>
  <si>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</si>
  <si>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</si>
  <si>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</si>
  <si>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</si>
  <si>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</si>
  <si>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</si>
  <si>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</si>
  <si>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</si>
  <si>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</si>
  <si>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</si>
  <si>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</si>
  <si>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</si>
  <si>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</si>
  <si>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</si>
  <si>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</si>
  <si>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</si>
  <si>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</si>
  <si>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</si>
  <si>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</si>
  <si>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</si>
  <si>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</si>
  <si>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</si>
  <si>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</si>
  <si>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</si>
  <si>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</si>
  <si>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</si>
  <si>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</si>
  <si>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</si>
  <si>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</si>
  <si>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</si>
  <si>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</si>
  <si>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</si>
  <si>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</si>
  <si>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</si>
  <si>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</si>
  <si>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</si>
  <si>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</si>
  <si>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</si>
  <si>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</si>
  <si>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</si>
  <si>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</si>
  <si>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</si>
  <si>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</si>
  <si>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</si>
  <si>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</si>
  <si>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</si>
  <si>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</si>
  <si>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</si>
  <si>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</si>
  <si>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</si>
  <si>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</si>
  <si>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</si>
  <si>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</si>
  <si>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</si>
  <si>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</si>
  <si>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</si>
  <si>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</si>
  <si>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</si>
  <si>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</si>
  <si>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</si>
  <si>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</si>
  <si>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</si>
  <si>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</si>
  <si>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</si>
  <si>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</si>
  <si>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</si>
  <si>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</si>
  <si>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</si>
  <si>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</si>
  <si>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</si>
  <si>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</si>
  <si>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</si>
  <si>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</si>
  <si>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</si>
  <si>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</si>
  <si>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</si>
  <si>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</si>
  <si>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</si>
  <si>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</si>
  <si>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</si>
  <si>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</si>
  <si>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</si>
  <si>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</si>
  <si>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</si>
  <si>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</si>
  <si>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</si>
  <si>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</si>
  <si>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</si>
  <si>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</si>
  <si>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</si>
  <si>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</si>
  <si>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</si>
  <si>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</si>
  <si>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</si>
  <si>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</si>
  <si>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</si>
  <si>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</si>
  <si>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</si>
  <si>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</si>
  <si>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</si>
  <si>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</si>
  <si>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</si>
  <si>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</si>
  <si>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</si>
  <si>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</si>
  <si>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</si>
  <si>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</si>
  <si>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</si>
  <si>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</si>
  <si>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</si>
  <si>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</si>
  <si>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</si>
  <si>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</si>
  <si>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</si>
  <si>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</si>
  <si>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</si>
  <si>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</si>
  <si>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</si>
  <si>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</si>
  <si>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</si>
  <si>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</si>
  <si>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</si>
  <si>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</si>
  <si>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</si>
  <si>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</si>
  <si>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</si>
  <si>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</si>
  <si>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</si>
  <si>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</si>
  <si>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</si>
  <si>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</si>
  <si>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</si>
  <si>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</si>
  <si>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</si>
  <si>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</si>
  <si>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</si>
  <si>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</si>
  <si>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</si>
  <si>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</si>
  <si>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</si>
  <si>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</si>
  <si>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</si>
  <si>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</si>
  <si>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</si>
  <si>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</si>
  <si>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</si>
  <si>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</si>
  <si>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</si>
  <si>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</si>
  <si>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</si>
  <si>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</si>
  <si>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</si>
  <si>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</si>
  <si>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</si>
  <si>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</si>
  <si>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</si>
  <si>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</si>
  <si>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</si>
  <si>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</si>
  <si>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</si>
  <si>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</si>
  <si>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</si>
  <si>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</si>
  <si>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</si>
  <si>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</si>
  <si>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</si>
  <si>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</si>
  <si>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</si>
  <si>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</si>
  <si>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</si>
  <si>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</si>
  <si>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</si>
  <si>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</si>
  <si>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</si>
  <si>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</si>
  <si>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</si>
  <si>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</si>
  <si>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</si>
  <si>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</si>
  <si>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</si>
  <si>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</si>
  <si>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</si>
  <si>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</si>
  <si>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</si>
  <si>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</si>
  <si>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</si>
  <si>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</si>
  <si>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</si>
  <si>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</si>
  <si>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</si>
  <si>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</si>
  <si>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</si>
  <si>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</si>
  <si>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</si>
  <si>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</si>
  <si>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</si>
  <si>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</si>
  <si>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</si>
  <si>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</si>
  <si>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</si>
  <si>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</si>
  <si>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</si>
  <si>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</si>
  <si>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</si>
  <si>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</si>
  <si>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</si>
  <si>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</si>
  <si>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</si>
  <si>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</si>
  <si>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</si>
  <si>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</si>
  <si>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</si>
  <si>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</si>
  <si>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</si>
  <si>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</si>
  <si>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</si>
  <si>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</si>
  <si>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</si>
  <si>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</si>
  <si>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</si>
  <si>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</si>
  <si>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</si>
  <si>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</si>
  <si>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</si>
  <si>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</si>
  <si>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</si>
  <si>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</si>
  <si>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</si>
  <si>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</si>
  <si>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</si>
  <si>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</si>
  <si>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</si>
  <si>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</si>
  <si>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</si>
  <si>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</si>
  <si>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</si>
  <si>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</si>
  <si>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</si>
  <si>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</si>
  <si>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</si>
  <si>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</si>
  <si>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</si>
  <si>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</si>
  <si>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</si>
  <si>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</si>
  <si>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</si>
  <si>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</si>
  <si>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</si>
  <si>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</si>
  <si>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</si>
  <si>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</si>
  <si>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</si>
  <si>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</si>
  <si>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</si>
  <si>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</si>
  <si>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</si>
  <si>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</si>
  <si>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</si>
  <si>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</si>
  <si>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</si>
  <si>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</si>
  <si>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</si>
  <si>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</si>
  <si>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</si>
  <si>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</si>
  <si>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</si>
  <si>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</si>
  <si>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</si>
  <si>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</si>
  <si>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</si>
  <si>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</si>
  <si>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</si>
  <si>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</si>
  <si>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</si>
  <si>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</si>
  <si>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</si>
  <si>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</si>
  <si>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</si>
  <si>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</si>
  <si>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</si>
  <si>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</si>
  <si>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</si>
  <si>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</si>
  <si>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</si>
  <si>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</si>
  <si>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</si>
  <si>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</si>
  <si>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</si>
  <si>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</si>
  <si>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</si>
  <si>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</si>
  <si>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</si>
  <si>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</si>
  <si>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</si>
  <si>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</si>
  <si>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</si>
  <si>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</si>
  <si>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</si>
  <si>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</si>
  <si>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</si>
  <si>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</si>
  <si>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</si>
  <si>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</si>
  <si>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</si>
  <si>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</si>
  <si>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</si>
  <si>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</si>
  <si>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</si>
  <si>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</si>
  <si>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</si>
  <si>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</si>
  <si>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</si>
  <si>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</si>
  <si>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</si>
  <si>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</si>
  <si>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</si>
  <si>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</si>
  <si>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</si>
  <si>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</si>
  <si>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</si>
  <si>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</si>
  <si>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</si>
  <si>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</si>
  <si>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</si>
  <si>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</si>
  <si>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</si>
  <si>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</si>
  <si>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</si>
  <si>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</si>
  <si>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</si>
  <si>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</si>
  <si>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</si>
  <si>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</si>
  <si>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</si>
  <si>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</si>
  <si>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</si>
  <si>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</si>
  <si>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</si>
  <si>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</si>
  <si>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</si>
  <si>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</si>
  <si>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</si>
  <si>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</si>
  <si>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</si>
  <si>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</si>
  <si>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</si>
  <si>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</si>
  <si>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</si>
  <si>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</si>
  <si>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</si>
  <si>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</si>
  <si>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</si>
  <si>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</si>
  <si>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</si>
  <si>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</si>
  <si>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</si>
  <si>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</si>
  <si>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</si>
  <si>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</si>
  <si>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</si>
  <si>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</si>
  <si>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</si>
  <si>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</si>
  <si>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</si>
  <si>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</si>
  <si>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</si>
  <si>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</si>
  <si>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</si>
  <si>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</si>
  <si>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</si>
  <si>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</si>
  <si>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</si>
  <si>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</si>
  <si>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</si>
  <si>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</si>
  <si>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</si>
  <si>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</si>
  <si>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</si>
  <si>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</si>
  <si>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</si>
  <si>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</si>
  <si>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</si>
  <si>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</si>
  <si>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</si>
  <si>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</si>
  <si>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</si>
  <si>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</si>
  <si>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</si>
  <si>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</si>
  <si>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</si>
  <si>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</si>
  <si>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</si>
  <si>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</si>
  <si>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</si>
  <si>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</si>
  <si>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</si>
  <si>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</si>
  <si>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</si>
  <si>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</si>
  <si>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</si>
  <si>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</si>
  <si>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</si>
  <si>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</si>
  <si>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</si>
  <si>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</si>
  <si>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</si>
  <si>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</si>
  <si>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</si>
  <si>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</si>
  <si>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</si>
  <si>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</si>
  <si>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</si>
  <si>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</si>
  <si>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</si>
  <si>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</si>
  <si>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</si>
  <si>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</si>
  <si>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</si>
  <si>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</si>
  <si>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</si>
  <si>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</si>
  <si>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</si>
  <si>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</si>
  <si>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</si>
  <si>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</si>
  <si>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</si>
  <si>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</si>
  <si>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</si>
  <si>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</si>
  <si>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</si>
  <si>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</si>
  <si>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</si>
  <si>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</si>
  <si>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</si>
  <si>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</si>
  <si>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</si>
  <si>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</si>
  <si>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</si>
  <si>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</si>
  <si>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</si>
  <si>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</si>
  <si>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</si>
  <si>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</si>
  <si>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</si>
  <si>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</si>
  <si>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</si>
  <si>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</si>
  <si>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</si>
  <si>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</si>
  <si>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</si>
  <si>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</si>
  <si>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</si>
  <si>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</si>
  <si>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</si>
  <si>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</si>
  <si>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</si>
  <si>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</si>
  <si>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</si>
  <si>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</si>
  <si>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</si>
  <si>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</si>
  <si>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</si>
  <si>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</si>
  <si>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</si>
  <si>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</si>
  <si>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</si>
  <si>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</si>
  <si>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</si>
  <si>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</si>
  <si>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</si>
  <si>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</si>
  <si>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</si>
  <si>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</si>
  <si>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</si>
  <si>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</si>
  <si>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</si>
  <si>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</si>
  <si>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</si>
  <si>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</si>
  <si>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</si>
  <si>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</si>
  <si>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</si>
  <si>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</si>
  <si>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</si>
  <si>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</si>
  <si>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</si>
  <si>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</si>
  <si>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</si>
  <si>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</si>
  <si>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</si>
  <si>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</si>
  <si>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</si>
  <si>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</si>
  <si>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</si>
  <si>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</si>
  <si>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</si>
  <si>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</si>
  <si>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</si>
  <si>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</si>
  <si>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</si>
  <si>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</si>
  <si>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</si>
  <si>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</si>
  <si>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</si>
  <si>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</si>
  <si>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</si>
  <si>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</si>
  <si>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</si>
  <si>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</si>
  <si>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</si>
  <si>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</si>
  <si>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</si>
  <si>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</si>
  <si>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</si>
  <si>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</si>
  <si>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</si>
  <si>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</si>
  <si>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</si>
  <si>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</si>
  <si>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</si>
  <si>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</si>
  <si>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</si>
  <si>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</si>
  <si>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</si>
  <si>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</si>
  <si>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</si>
  <si>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</si>
  <si>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</si>
  <si>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</si>
  <si>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</si>
  <si>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</si>
  <si>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</si>
  <si>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</si>
  <si>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</si>
  <si>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</si>
  <si>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</si>
  <si>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</si>
  <si>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</si>
  <si>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</si>
  <si>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</si>
  <si>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</si>
  <si>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</si>
  <si>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</si>
  <si>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</si>
  <si>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</si>
  <si>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</si>
  <si>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</si>
  <si>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</si>
  <si>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</si>
  <si>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</si>
  <si>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</si>
  <si>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</si>
  <si>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</si>
  <si>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</si>
  <si>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</si>
  <si>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</si>
  <si>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</si>
  <si>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</si>
  <si>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</si>
  <si>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</si>
  <si>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</si>
  <si>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</si>
  <si>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</si>
  <si>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</si>
  <si>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</si>
  <si>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</si>
  <si>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</si>
  <si>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</si>
  <si>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</si>
  <si>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</si>
  <si>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</si>
  <si>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</si>
  <si>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</si>
  <si>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</si>
  <si>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</si>
  <si>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</si>
  <si>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</si>
  <si>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</si>
  <si>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</si>
  <si>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</si>
  <si>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</si>
  <si>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</si>
  <si>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</si>
  <si>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</si>
  <si>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</si>
  <si>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</si>
  <si>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</si>
  <si>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</si>
  <si>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</si>
  <si>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</si>
  <si>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</si>
  <si>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</si>
  <si>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</si>
  <si>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</si>
  <si>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</si>
  <si>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</si>
  <si>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</si>
  <si>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</si>
  <si>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</si>
  <si>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</si>
  <si>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</si>
  <si>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</si>
  <si>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</si>
  <si>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</si>
  <si>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</si>
  <si>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</si>
  <si>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</si>
  <si>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</si>
  <si>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</si>
  <si>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</si>
  <si>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</si>
  <si>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</si>
  <si>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</si>
  <si>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</si>
  <si>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</si>
  <si>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</si>
  <si>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</si>
  <si>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</si>
  <si>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</si>
  <si>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</si>
  <si>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</si>
  <si>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</si>
  <si>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</si>
  <si>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</si>
  <si>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</si>
  <si>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</si>
  <si>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</si>
  <si>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</si>
  <si>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</si>
  <si>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</si>
  <si>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</si>
  <si>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</si>
  <si>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</si>
  <si>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</si>
  <si>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</si>
  <si>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</si>
  <si>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</si>
  <si>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</si>
  <si>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</si>
  <si>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</si>
  <si>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</si>
  <si>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</si>
  <si>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</si>
  <si>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</si>
  <si>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</si>
  <si>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</si>
  <si>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</si>
  <si>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</si>
  <si>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</si>
  <si>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</si>
  <si>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</si>
  <si>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</si>
  <si>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</si>
  <si>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</si>
  <si>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</si>
  <si>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</si>
  <si>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</si>
  <si>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</si>
  <si>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</si>
  <si>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</si>
  <si>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</si>
  <si>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</si>
  <si>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</si>
  <si>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</si>
  <si>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</si>
  <si>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</si>
  <si>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</si>
  <si>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</si>
  <si>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</si>
  <si>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</si>
  <si>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</si>
  <si>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</si>
  <si>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</si>
  <si>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</si>
  <si>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</si>
  <si>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</si>
  <si>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</si>
  <si>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</si>
  <si>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</si>
  <si>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</si>
  <si>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</si>
  <si>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</si>
  <si>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</si>
  <si>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</si>
  <si>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</si>
  <si>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</si>
  <si>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</si>
  <si>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</si>
  <si>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</si>
  <si>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</si>
  <si>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</si>
  <si>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</si>
  <si>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</si>
  <si>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</si>
  <si>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</si>
  <si>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</si>
  <si>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</si>
  <si>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</si>
  <si>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</si>
  <si>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</si>
  <si>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</si>
  <si>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</si>
  <si>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</si>
  <si>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</si>
  <si>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</si>
  <si>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</si>
  <si>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</si>
  <si>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</si>
  <si>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</si>
  <si>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</si>
  <si>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</si>
  <si>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</si>
  <si>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</si>
  <si>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</si>
  <si>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</si>
  <si>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</si>
  <si>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</si>
  <si>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</si>
  <si>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</si>
  <si>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</si>
  <si>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</si>
  <si>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</si>
  <si>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</si>
  <si>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</si>
  <si>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</si>
  <si>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</si>
  <si>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</si>
  <si>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</si>
  <si>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</si>
  <si>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</si>
  <si>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</si>
  <si>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</si>
  <si>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</si>
  <si>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</si>
  <si>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</si>
  <si>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</si>
  <si>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</si>
  <si>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</si>
  <si>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</si>
  <si>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</si>
  <si>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</si>
  <si>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</si>
  <si>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</si>
  <si>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</si>
  <si>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</si>
  <si>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</si>
  <si>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</si>
  <si>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</si>
  <si>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</si>
  <si>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</si>
  <si>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</si>
  <si>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</si>
  <si>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</si>
  <si>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</si>
  <si>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</si>
  <si>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</si>
  <si>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</si>
  <si>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</si>
  <si>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</si>
  <si>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</si>
  <si>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</si>
  <si>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</si>
  <si>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</si>
  <si>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</si>
  <si>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</si>
  <si>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</si>
  <si>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</si>
  <si>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</si>
  <si>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</si>
  <si>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</si>
  <si>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</si>
  <si>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</si>
  <si>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</si>
  <si>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</si>
  <si>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</si>
  <si>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</si>
  <si>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</si>
  <si>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</si>
  <si>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</si>
  <si>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</si>
  <si>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</si>
  <si>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</si>
  <si>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</si>
  <si>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</si>
  <si>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</si>
  <si>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</si>
  <si>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</si>
  <si>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</si>
  <si>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</si>
  <si>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</si>
  <si>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</si>
  <si>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</si>
  <si>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</si>
  <si>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</si>
  <si>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</si>
  <si>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</si>
  <si>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</si>
  <si>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</si>
  <si>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</si>
  <si>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</si>
  <si>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</si>
  <si>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</si>
  <si>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</si>
  <si>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</si>
  <si>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</si>
  <si>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</si>
  <si>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</si>
  <si>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</si>
  <si>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</si>
  <si>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</si>
  <si>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</si>
  <si>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</si>
  <si>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</si>
  <si>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</si>
  <si>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</si>
  <si>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</si>
  <si>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</si>
  <si>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</si>
  <si>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</si>
  <si>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</si>
  <si>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</si>
  <si>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</si>
  <si>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</si>
  <si>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</si>
  <si>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</si>
  <si>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</si>
  <si>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</si>
  <si>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</si>
  <si>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</si>
  <si>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</si>
  <si>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</si>
  <si>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</si>
  <si>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</si>
  <si>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</si>
  <si>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</si>
  <si>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</si>
  <si>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</si>
  <si>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</si>
  <si>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</si>
  <si>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</si>
  <si>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</si>
  <si>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</si>
  <si>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</si>
  <si>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</si>
  <si>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</si>
  <si>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</si>
  <si>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</si>
  <si>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</si>
  <si>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</si>
  <si>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</si>
  <si>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</si>
  <si>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</si>
  <si>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</si>
  <si>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</si>
  <si>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</si>
  <si>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</si>
  <si>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</si>
  <si>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</si>
  <si>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</si>
  <si>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</si>
  <si>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</si>
  <si>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</si>
  <si>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</si>
  <si>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</si>
  <si>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</si>
  <si>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</si>
  <si>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</si>
  <si>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</si>
  <si>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</si>
  <si>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</si>
  <si>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</si>
  <si>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</si>
  <si>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</si>
  <si>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</si>
  <si>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</si>
  <si>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</si>
  <si>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</si>
  <si>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</si>
  <si>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</si>
  <si>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</si>
  <si>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</si>
  <si>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</si>
  <si>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</si>
  <si>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</si>
  <si>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</si>
  <si>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</si>
  <si>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</si>
  <si>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</si>
  <si>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</si>
  <si>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</si>
  <si>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</si>
  <si>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</si>
  <si>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</si>
  <si>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</si>
  <si>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</si>
  <si>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</si>
  <si>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</si>
  <si>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</si>
  <si>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</si>
  <si>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</si>
  <si>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</si>
  <si>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</si>
  <si>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</si>
  <si>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</si>
  <si>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</si>
  <si>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</si>
  <si>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</si>
  <si>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</si>
  <si>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</si>
  <si>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</si>
  <si>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</si>
  <si>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</si>
  <si>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</si>
  <si>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</si>
  <si>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</si>
  <si>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</si>
  <si>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</si>
  <si>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</si>
  <si>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</si>
  <si>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</si>
  <si>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</si>
  <si>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</si>
  <si>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</si>
  <si>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</si>
  <si>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</si>
  <si>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</si>
  <si>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</si>
  <si>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</si>
  <si>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</si>
  <si>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</si>
  <si>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</si>
  <si>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</si>
  <si>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</si>
  <si>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</si>
  <si>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</si>
  <si>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</si>
  <si>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</si>
  <si>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</si>
  <si>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</si>
  <si>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</si>
  <si>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</si>
  <si>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</si>
  <si>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</si>
  <si>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</si>
  <si>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</si>
  <si>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</si>
  <si>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</si>
  <si>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</si>
  <si>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</si>
  <si>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</si>
  <si>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</si>
  <si>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</si>
  <si>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</si>
  <si>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</si>
  <si>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</si>
  <si>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</si>
  <si>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</si>
  <si>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</si>
  <si>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</si>
  <si>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</si>
  <si>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</si>
  <si>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</si>
  <si>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</si>
  <si>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</si>
  <si>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</si>
  <si>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</si>
  <si>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</si>
  <si>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</si>
  <si>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</si>
  <si>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</si>
  <si>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</si>
  <si>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</si>
  <si>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</si>
  <si>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</si>
  <si>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</si>
  <si>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</si>
  <si>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</si>
  <si>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</si>
  <si>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</si>
  <si>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</si>
  <si>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</si>
  <si>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</si>
  <si>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</si>
  <si>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</si>
  <si>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</si>
  <si>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</si>
  <si>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</si>
  <si>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</si>
  <si>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</si>
  <si>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</si>
  <si>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</si>
  <si>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</si>
  <si>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</si>
  <si>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</si>
  <si>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</si>
  <si>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</si>
  <si>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</si>
  <si>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</si>
  <si>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</si>
  <si>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</si>
  <si>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</si>
  <si>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</si>
  <si>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</si>
  <si>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</si>
  <si>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</si>
  <si>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</si>
  <si>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</si>
  <si>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</si>
  <si>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</si>
  <si>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</si>
  <si>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</si>
  <si>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</si>
  <si>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</si>
  <si>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</si>
  <si>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</si>
  <si>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</si>
  <si>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</si>
  <si>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</si>
  <si>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</si>
  <si>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</si>
  <si>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</si>
  <si>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</si>
  <si>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</si>
  <si>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</si>
  <si>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</si>
  <si>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</si>
  <si>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</si>
  <si>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</si>
  <si>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</si>
  <si>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</si>
  <si>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</si>
  <si>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</si>
  <si>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</si>
  <si>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</si>
  <si>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</si>
  <si>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</si>
  <si>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</si>
  <si>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</si>
  <si>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</si>
  <si>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</si>
  <si>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</si>
  <si>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</si>
  <si>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</si>
  <si>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</si>
  <si>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</si>
  <si>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</si>
  <si>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</si>
  <si>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</si>
  <si>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</si>
  <si>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</si>
  <si>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</si>
  <si>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</si>
  <si>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</si>
  <si>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</si>
  <si>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</si>
  <si>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</si>
  <si>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</si>
  <si>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</si>
  <si>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</si>
  <si>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</si>
  <si>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</si>
  <si>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</si>
  <si>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</si>
  <si>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</si>
  <si>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</si>
  <si>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</si>
  <si>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</si>
  <si>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</si>
  <si>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</si>
  <si>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</si>
  <si>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</si>
  <si>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</si>
  <si>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</si>
  <si>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</si>
  <si>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</si>
  <si>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</si>
  <si>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</si>
  <si>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</si>
  <si>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</si>
  <si>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</si>
  <si>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</si>
  <si>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</si>
  <si>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</si>
  <si>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</si>
  <si>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</si>
  <si>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</si>
  <si>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</si>
  <si>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</si>
  <si>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</si>
  <si>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</si>
  <si>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</si>
  <si>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</si>
  <si>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</si>
  <si>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</si>
  <si>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</si>
  <si>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</si>
  <si>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</si>
  <si>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</si>
  <si>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</si>
  <si>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</si>
  <si>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</si>
  <si>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</si>
  <si>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</si>
  <si>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</si>
  <si>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</si>
  <si>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</si>
  <si>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</si>
  <si>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</si>
  <si>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</si>
  <si>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</si>
  <si>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</si>
  <si>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</si>
  <si>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</si>
  <si>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</si>
  <si>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</si>
  <si>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</si>
  <si>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</si>
  <si>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</si>
  <si>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</si>
  <si>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</si>
  <si>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</si>
  <si>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</si>
  <si>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</si>
  <si>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</si>
  <si>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</si>
  <si>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</si>
  <si>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</si>
  <si>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</si>
  <si>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</si>
  <si>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</si>
  <si>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</si>
  <si>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</si>
  <si>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</si>
  <si>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</si>
  <si>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</si>
  <si>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</si>
  <si>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</si>
  <si>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</si>
  <si>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</si>
  <si>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</si>
  <si>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</si>
  <si>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</si>
  <si>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</si>
  <si>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</si>
  <si>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</si>
  <si>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</si>
  <si>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</si>
  <si>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</si>
  <si>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</si>
  <si>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</si>
  <si>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</si>
  <si>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</si>
  <si>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</si>
  <si>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</si>
  <si>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</si>
  <si>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</si>
  <si>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</si>
  <si>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</si>
  <si>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</si>
  <si>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</si>
  <si>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</si>
  <si>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</si>
  <si>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</si>
  <si>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</si>
  <si>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</si>
  <si>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</si>
  <si>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</si>
  <si>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</si>
  <si>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</si>
  <si>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</si>
  <si>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</si>
  <si>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</si>
  <si>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</si>
  <si>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</si>
  <si>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</si>
  <si>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</si>
  <si>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</si>
  <si>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</si>
  <si>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</si>
  <si>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</si>
  <si>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</si>
  <si>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</si>
  <si>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</si>
  <si>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</si>
  <si>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</si>
  <si>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</si>
  <si>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</si>
  <si>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</si>
  <si>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</si>
  <si>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</si>
  <si>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</si>
  <si>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</si>
  <si>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</si>
  <si>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</si>
  <si>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</si>
  <si>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</si>
  <si>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</si>
  <si>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</si>
  <si>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</si>
  <si>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</si>
  <si>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</si>
  <si>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</si>
  <si>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</si>
  <si>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</si>
  <si>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</si>
  <si>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</si>
  <si>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</si>
  <si>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</si>
  <si>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</si>
  <si>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</si>
  <si>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</si>
  <si>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</si>
  <si>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</si>
  <si>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</si>
  <si>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</si>
  <si>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</si>
  <si>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</si>
  <si>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</si>
  <si>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</si>
  <si>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</si>
  <si>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</si>
  <si>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</si>
  <si>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</si>
  <si>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</si>
  <si>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</si>
  <si>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</si>
  <si>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</si>
  <si>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</si>
  <si>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</si>
  <si>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</si>
  <si>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</si>
  <si>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</si>
  <si>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</si>
  <si>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</si>
  <si>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</si>
  <si>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</si>
  <si>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</si>
  <si>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</si>
  <si>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</si>
  <si>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</si>
  <si>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</si>
  <si>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</si>
  <si>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</si>
  <si>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</si>
  <si>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</si>
  <si>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</si>
  <si>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</si>
  <si>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</si>
  <si>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</si>
  <si>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</si>
  <si>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</si>
  <si>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</si>
  <si>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</si>
  <si>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</si>
  <si>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</si>
  <si>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</si>
  <si>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</si>
  <si>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</si>
  <si>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</si>
  <si>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</si>
  <si>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</si>
  <si>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</si>
  <si>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</si>
  <si>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</si>
  <si>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</si>
  <si>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</si>
  <si>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</si>
  <si>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</si>
  <si>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</si>
  <si>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</si>
  <si>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</si>
  <si>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</si>
  <si>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</si>
  <si>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</si>
  <si>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</si>
  <si>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</si>
  <si>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</si>
  <si>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</si>
  <si>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</si>
  <si>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</si>
  <si>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</si>
  <si>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</si>
  <si>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</si>
  <si>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</si>
  <si>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</si>
  <si>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</si>
  <si>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</si>
  <si>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</si>
  <si>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</si>
  <si>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</si>
  <si>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</si>
  <si>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</si>
  <si>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</si>
  <si>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</si>
  <si>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</si>
  <si>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</si>
  <si>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</si>
  <si>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</si>
  <si>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</si>
  <si>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</si>
  <si>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</si>
  <si>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</si>
  <si>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</si>
  <si>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</si>
  <si>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</si>
  <si>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</si>
  <si>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</si>
  <si>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</si>
  <si>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</si>
  <si>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</si>
  <si>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</si>
  <si>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</si>
  <si>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</si>
  <si>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</si>
  <si>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</si>
  <si>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</si>
  <si>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</si>
  <si>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</si>
  <si>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</si>
  <si>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</si>
  <si>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</si>
  <si>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</si>
  <si>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</si>
  <si>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</si>
  <si>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</si>
  <si>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</si>
  <si>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</si>
  <si>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</si>
  <si>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</si>
  <si>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</si>
  <si>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</si>
  <si>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</si>
  <si>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</si>
  <si>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</si>
  <si>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</si>
  <si>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</si>
  <si>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</si>
  <si>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</si>
  <si>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</si>
  <si>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</si>
  <si>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</si>
  <si>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</si>
  <si>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</si>
  <si>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</si>
  <si>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</si>
  <si>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</si>
  <si>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</si>
  <si>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</si>
  <si>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</si>
  <si>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</si>
  <si>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</si>
  <si>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</si>
  <si>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</si>
  <si>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</si>
  <si>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</si>
  <si>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</si>
  <si>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</si>
  <si>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</si>
  <si>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</si>
  <si>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</si>
  <si>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</si>
  <si>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</si>
  <si>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</si>
  <si>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</si>
  <si>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</si>
  <si>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</si>
  <si>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</si>
  <si>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</si>
  <si>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</si>
  <si>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</si>
  <si>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</si>
  <si>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</si>
  <si>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</si>
  <si>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</si>
  <si>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</si>
  <si>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</si>
  <si>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</si>
  <si>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</si>
  <si>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</si>
  <si>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</si>
  <si>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</si>
  <si>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</si>
  <si>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</si>
  <si>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</si>
  <si>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</si>
  <si>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</si>
  <si>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</si>
  <si>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</si>
  <si>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</si>
  <si>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</si>
  <si>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</si>
  <si>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</si>
  <si>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</si>
  <si>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</si>
  <si>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</si>
  <si>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</si>
  <si>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</si>
  <si>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</si>
  <si>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</si>
  <si>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</si>
  <si>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</si>
  <si>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</si>
  <si>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</si>
  <si>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</si>
  <si>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</si>
  <si>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</si>
  <si>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</si>
  <si>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</si>
  <si>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</si>
  <si>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</si>
  <si>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</si>
  <si>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</si>
  <si>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</si>
  <si>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</si>
  <si>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</si>
  <si>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</si>
  <si>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</si>
  <si>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</si>
  <si>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</si>
  <si>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</si>
  <si>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</si>
  <si>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</si>
  <si>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</si>
  <si>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</si>
  <si>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</si>
  <si>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</si>
  <si>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</si>
  <si>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</si>
  <si>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</si>
  <si>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</si>
  <si>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</si>
  <si>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</si>
  <si>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</si>
  <si>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</si>
  <si>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</si>
  <si>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</si>
  <si>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</si>
  <si>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</si>
  <si>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</si>
  <si>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</si>
  <si>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</si>
  <si>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</si>
  <si>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</si>
  <si>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</si>
  <si>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</si>
  <si>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</si>
  <si>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</si>
  <si>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</si>
  <si>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</si>
  <si>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</si>
  <si>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</si>
  <si>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</si>
  <si>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</si>
  <si>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</si>
  <si>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</si>
  <si>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</si>
  <si>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</si>
  <si>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</si>
  <si>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</si>
  <si>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</si>
  <si>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</si>
  <si>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</si>
  <si>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</si>
  <si>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</si>
  <si>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</si>
  <si>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</si>
  <si>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</si>
  <si>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</si>
  <si>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</si>
  <si>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</si>
  <si>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</si>
  <si>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</si>
  <si>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</si>
  <si>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</si>
  <si>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</si>
  <si>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</si>
  <si>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</si>
  <si>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</si>
  <si>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</si>
  <si>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</si>
  <si>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</si>
  <si>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</si>
  <si>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</si>
  <si>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</si>
  <si>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</si>
  <si>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</si>
  <si>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</si>
  <si>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</si>
  <si>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</si>
  <si>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</si>
  <si>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</si>
  <si>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</si>
  <si>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</si>
  <si>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</si>
  <si>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</si>
  <si>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</si>
  <si>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</si>
  <si>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</si>
  <si>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</si>
  <si>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</si>
  <si>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</si>
  <si>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</si>
  <si>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</si>
  <si>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</si>
  <si>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</si>
  <si>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</si>
  <si>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</si>
  <si>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</si>
  <si>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</si>
  <si>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</si>
  <si>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</si>
  <si>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</si>
  <si>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</si>
  <si>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</si>
  <si>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</si>
  <si>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</si>
  <si>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</si>
  <si>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</si>
  <si>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</si>
  <si>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</si>
  <si>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</si>
  <si>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</si>
  <si>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</si>
  <si>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</si>
  <si>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</si>
  <si>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</si>
  <si>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</si>
  <si>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</si>
  <si>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</si>
  <si>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</si>
  <si>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</si>
  <si>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</si>
  <si>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</si>
  <si>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</si>
  <si>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</si>
  <si>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</si>
  <si>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</si>
  <si>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</si>
  <si>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</si>
  <si>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</si>
  <si>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</si>
  <si>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</si>
  <si>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</si>
  <si>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</si>
  <si>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</si>
  <si>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</si>
  <si>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</si>
  <si>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</si>
  <si>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</si>
  <si>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</si>
  <si>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</si>
  <si>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</si>
  <si>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</si>
  <si>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</si>
  <si>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</si>
  <si>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</si>
  <si>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</si>
  <si>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</si>
  <si>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</si>
  <si>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</si>
  <si>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</si>
  <si>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</si>
  <si>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</si>
  <si>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</si>
  <si>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</si>
  <si>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</si>
  <si>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</si>
  <si>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</si>
  <si>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</si>
  <si>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</si>
  <si>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</si>
  <si>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</si>
  <si>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</si>
  <si>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</si>
  <si>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</si>
  <si>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</si>
  <si>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</si>
  <si>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</si>
  <si>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</si>
  <si>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</si>
  <si>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</si>
  <si>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</si>
  <si>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</si>
  <si>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</si>
  <si>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</si>
  <si>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</si>
  <si>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</si>
  <si>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</si>
  <si>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</si>
  <si>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</si>
  <si>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</si>
  <si>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</si>
  <si>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</si>
  <si>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</si>
  <si>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</si>
  <si>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</si>
  <si>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</si>
  <si>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</si>
  <si>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</si>
  <si>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</si>
  <si>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</si>
  <si>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</si>
  <si>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</si>
  <si>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</si>
  <si>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</si>
  <si>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</si>
  <si>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</si>
  <si>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</si>
  <si>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</si>
  <si>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</si>
  <si>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</si>
  <si>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</si>
  <si>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</si>
  <si>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</si>
  <si>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</si>
  <si>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</si>
  <si>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</si>
  <si>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</si>
  <si>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</si>
  <si>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</si>
  <si>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</si>
  <si>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</si>
  <si>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</si>
  <si>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</si>
  <si>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</si>
  <si>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</si>
  <si>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</si>
  <si>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</si>
  <si>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</si>
  <si>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</si>
  <si>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</si>
  <si>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</si>
  <si>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</si>
  <si>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</si>
  <si>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</si>
  <si>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</si>
  <si>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</si>
  <si>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</si>
  <si>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</si>
  <si>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</si>
  <si>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</si>
  <si>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</si>
  <si>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</si>
  <si>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</si>
  <si>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</si>
  <si>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</si>
  <si>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</si>
  <si>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</si>
  <si>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</si>
  <si>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</si>
  <si>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</si>
  <si>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</si>
  <si>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</si>
  <si>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</si>
  <si>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</si>
  <si>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</si>
  <si>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</si>
  <si>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</si>
  <si>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</si>
  <si>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</si>
  <si>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</si>
  <si>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</si>
  <si>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</si>
  <si>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</si>
  <si>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</si>
  <si>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</si>
  <si>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</si>
  <si>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</si>
  <si>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</si>
  <si>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</si>
  <si>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</si>
  <si>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</si>
  <si>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</si>
  <si>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</si>
  <si>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</si>
  <si>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</si>
  <si>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</si>
  <si>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</si>
  <si>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</si>
  <si>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</si>
  <si>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</si>
  <si>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</si>
  <si>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</si>
  <si>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</si>
  <si>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</si>
  <si>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</si>
  <si>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</si>
  <si>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</si>
  <si>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</si>
  <si>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</si>
  <si>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</si>
  <si>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</si>
  <si>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</si>
  <si>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</si>
  <si>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</si>
  <si>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</si>
  <si>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</si>
  <si>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</si>
  <si>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</si>
  <si>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</si>
  <si>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</si>
  <si>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</si>
  <si>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</si>
  <si>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</si>
  <si>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</si>
  <si>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</si>
  <si>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</si>
  <si>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</si>
  <si>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</si>
  <si>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</si>
  <si>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</si>
  <si>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</si>
  <si>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</si>
  <si>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</si>
  <si>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</si>
  <si>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</si>
  <si>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</si>
  <si>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</si>
  <si>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</si>
  <si>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</si>
  <si>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</si>
  <si>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</si>
  <si>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</si>
  <si>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</si>
  <si>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</si>
  <si>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</si>
  <si>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</si>
  <si>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</si>
  <si>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</si>
  <si>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</si>
  <si>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</si>
  <si>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</si>
  <si>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</si>
  <si>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</si>
  <si>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</si>
  <si>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</si>
  <si>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</si>
  <si>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</si>
  <si>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</si>
  <si>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</si>
  <si>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</si>
  <si>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</si>
  <si>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</si>
  <si>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</si>
  <si>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</si>
  <si>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</si>
  <si>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</si>
  <si>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</si>
  <si>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</si>
  <si>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</si>
  <si>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</si>
  <si>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</si>
  <si>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</si>
  <si>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</si>
  <si>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</si>
  <si>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</si>
  <si>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</si>
  <si>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</si>
  <si>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</si>
  <si>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</si>
  <si>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</si>
  <si>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</si>
  <si>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</si>
  <si>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</si>
  <si>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</si>
  <si>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</si>
  <si>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</si>
  <si>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</si>
  <si>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</si>
  <si>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</si>
  <si>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</si>
  <si>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</si>
  <si>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</si>
  <si>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</si>
  <si>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</si>
  <si>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</si>
  <si>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</si>
  <si>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</si>
  <si>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</si>
  <si>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</si>
  <si>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</si>
  <si>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</si>
  <si>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</si>
  <si>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</si>
  <si>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</si>
  <si>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</si>
  <si>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</si>
  <si>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</si>
  <si>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</si>
  <si>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</si>
  <si>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</si>
  <si>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</si>
  <si>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</si>
  <si>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</si>
  <si>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</si>
  <si>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</si>
  <si>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</si>
  <si>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</si>
  <si>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</si>
  <si>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</si>
  <si>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</si>
  <si>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</si>
  <si>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</si>
  <si>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</si>
  <si>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</si>
  <si>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</si>
  <si>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</si>
  <si>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</si>
  <si>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</si>
  <si>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</si>
  <si>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</si>
  <si>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</si>
  <si>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</si>
  <si>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</si>
  <si>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</si>
  <si>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</si>
  <si>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</si>
  <si>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</si>
  <si>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</si>
  <si>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</si>
  <si>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</si>
  <si>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</si>
  <si>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</si>
  <si>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</si>
  <si>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</si>
  <si>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</si>
  <si>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</si>
  <si>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</si>
  <si>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</si>
  <si>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</si>
  <si>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</si>
  <si>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</si>
  <si>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</si>
  <si>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</si>
  <si>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</si>
  <si>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</si>
  <si>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</si>
  <si>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</si>
  <si>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</si>
  <si>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</si>
  <si>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</si>
  <si>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</si>
  <si>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</si>
  <si>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</si>
  <si>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</si>
  <si>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</si>
  <si>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</si>
  <si>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</si>
  <si>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</si>
  <si>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</si>
  <si>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</si>
  <si>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</si>
  <si>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</si>
  <si>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</si>
  <si>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</si>
  <si>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</si>
  <si>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</si>
  <si>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</si>
  <si>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</si>
  <si>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</si>
  <si>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</si>
  <si>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</si>
  <si>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</si>
  <si>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</si>
  <si>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</si>
  <si>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</si>
  <si>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</si>
  <si>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</si>
  <si>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</si>
  <si>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</si>
  <si>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</si>
  <si>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</si>
  <si>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</si>
  <si>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</si>
  <si>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</si>
  <si>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</si>
  <si>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</si>
  <si>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</si>
  <si>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</si>
  <si>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</si>
  <si>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</si>
  <si>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</si>
  <si>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</si>
  <si>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</si>
  <si>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</si>
  <si>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</si>
  <si>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</si>
  <si>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</si>
  <si>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</si>
  <si>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</si>
  <si>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</si>
  <si>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</si>
  <si>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</si>
  <si>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</si>
  <si>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</si>
  <si>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</si>
  <si>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</si>
  <si>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</si>
  <si>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</si>
  <si>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</si>
  <si>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</si>
  <si>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</si>
  <si>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</si>
  <si>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</si>
  <si>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</si>
  <si>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</si>
  <si>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</si>
  <si>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</si>
  <si>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</si>
  <si>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</si>
  <si>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</si>
  <si>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</si>
  <si>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</si>
  <si>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</si>
  <si>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</si>
  <si>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</si>
  <si>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</si>
  <si>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</si>
  <si>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</si>
  <si>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</si>
  <si>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</si>
  <si>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</si>
  <si>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</si>
  <si>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</si>
  <si>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</si>
  <si>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</si>
  <si>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</si>
  <si>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</si>
  <si>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</si>
  <si>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</si>
  <si>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</si>
  <si>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</si>
  <si>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</si>
  <si>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</si>
  <si>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</si>
  <si>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</si>
  <si>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</si>
  <si>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</si>
  <si>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</si>
  <si>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</si>
  <si>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</si>
  <si>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</si>
  <si>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</si>
  <si>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</si>
  <si>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</si>
  <si>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</si>
  <si>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</si>
  <si>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</si>
  <si>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</si>
  <si>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</si>
  <si>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</si>
  <si>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</si>
  <si>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</si>
  <si>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</si>
  <si>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</si>
  <si>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</si>
  <si>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</si>
  <si>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</si>
  <si>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</si>
  <si>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</si>
  <si>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</si>
  <si>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</si>
  <si>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</si>
  <si>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</si>
  <si>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</si>
  <si>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</si>
  <si>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</si>
  <si>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</si>
  <si>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</si>
  <si>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</si>
  <si>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</si>
  <si>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</si>
  <si>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</si>
  <si>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</si>
  <si>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</si>
  <si>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</si>
  <si>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</si>
  <si>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</si>
  <si>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</si>
  <si>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</si>
  <si>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</si>
  <si>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</si>
  <si>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</si>
  <si>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</si>
  <si>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</si>
  <si>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</si>
  <si>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</si>
  <si>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</si>
  <si>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</si>
  <si>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</si>
  <si>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</si>
  <si>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</si>
  <si>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</si>
  <si>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</si>
  <si>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</si>
  <si>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</si>
  <si>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</si>
  <si>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</si>
  <si>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</si>
  <si>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</si>
  <si>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</si>
  <si>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</si>
  <si>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</si>
  <si>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</si>
  <si>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</si>
  <si>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</si>
  <si>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</si>
  <si>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</si>
  <si>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</si>
  <si>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</si>
  <si>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</si>
  <si>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</si>
  <si>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</si>
  <si>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</si>
  <si>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</si>
  <si>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</si>
  <si>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</si>
  <si>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</si>
  <si>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</si>
  <si>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</si>
  <si>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</si>
  <si>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</si>
  <si>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</si>
  <si>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</si>
  <si>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</si>
  <si>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</si>
  <si>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</si>
  <si>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</si>
  <si>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</si>
  <si>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</si>
  <si>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</si>
  <si>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</si>
  <si>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</si>
  <si>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</si>
  <si>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</si>
  <si>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</si>
  <si>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</si>
  <si>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</si>
  <si>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</si>
  <si>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</si>
  <si>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</si>
  <si>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</si>
  <si>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</si>
  <si>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</si>
  <si>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</si>
  <si>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</si>
  <si>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</si>
  <si>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</si>
  <si>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</si>
  <si>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</si>
  <si>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</si>
  <si>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</si>
  <si>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</si>
  <si>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</si>
  <si>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</si>
  <si>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</si>
  <si>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</si>
  <si>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</si>
  <si>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</si>
  <si>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</si>
  <si>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</si>
  <si>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</si>
  <si>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</si>
  <si>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</si>
  <si>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</si>
  <si>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</si>
  <si>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</si>
  <si>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</si>
  <si>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</si>
  <si>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</si>
  <si>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</si>
  <si>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</si>
  <si>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</si>
  <si>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</si>
  <si>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</si>
  <si>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</si>
  <si>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</si>
  <si>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</si>
  <si>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</si>
  <si>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</si>
  <si>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</si>
  <si>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</si>
  <si>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</si>
  <si>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</si>
  <si>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</si>
  <si>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</si>
  <si>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</si>
  <si>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</si>
  <si>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</si>
  <si>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</si>
  <si>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</si>
  <si>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</si>
  <si>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</si>
  <si>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</si>
  <si>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</si>
  <si>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</si>
  <si>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</si>
  <si>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</si>
  <si>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</si>
  <si>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</si>
  <si>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</si>
  <si>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</si>
  <si>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</si>
  <si>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</si>
  <si>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</si>
  <si>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</si>
  <si>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</si>
  <si>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</si>
  <si>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</si>
  <si>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</si>
  <si>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</si>
  <si>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</si>
  <si>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</si>
  <si>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</si>
  <si>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</si>
  <si>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</si>
  <si>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</si>
  <si>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</si>
  <si>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</si>
  <si>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</si>
  <si>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</si>
  <si>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</si>
  <si>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</si>
  <si>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</si>
  <si>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</si>
  <si>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</si>
  <si>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</si>
  <si>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</si>
  <si>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</si>
  <si>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</si>
  <si>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</si>
  <si>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</si>
  <si>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</si>
  <si>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</si>
  <si>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</si>
  <si>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</si>
  <si>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</si>
  <si>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</si>
  <si>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</si>
  <si>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</si>
  <si>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</si>
  <si>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</si>
  <si>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</si>
  <si>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</si>
  <si>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</si>
  <si>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</si>
  <si>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</si>
  <si>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</si>
  <si>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</si>
  <si>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</si>
  <si>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</si>
  <si>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</si>
  <si>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</si>
  <si>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</si>
  <si>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</si>
  <si>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</si>
  <si>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</si>
  <si>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</si>
  <si>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</si>
  <si>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</si>
  <si>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</si>
  <si>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</si>
  <si>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</si>
  <si>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</si>
  <si>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</si>
  <si>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</si>
  <si>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</si>
  <si>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</si>
  <si>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</si>
  <si>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</si>
  <si>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</si>
  <si>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</si>
  <si>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</si>
  <si>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</si>
  <si>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</si>
  <si>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</si>
  <si>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</si>
  <si>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</si>
  <si>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</si>
  <si>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</si>
  <si>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</si>
  <si>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</si>
  <si>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</si>
  <si>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</si>
  <si>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</si>
  <si>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</si>
  <si>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</si>
  <si>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</si>
  <si>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</si>
  <si>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</si>
  <si>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</si>
  <si>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</si>
  <si>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</si>
  <si>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</si>
  <si>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</si>
  <si>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</si>
  <si>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</si>
  <si>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</si>
  <si>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</si>
  <si>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</si>
  <si>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</si>
  <si>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</si>
  <si>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</si>
  <si>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</si>
  <si>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</si>
  <si>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</si>
  <si>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</si>
  <si>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</si>
  <si>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</si>
  <si>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</si>
  <si>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</si>
  <si>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</si>
  <si>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</si>
  <si>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</si>
  <si>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</si>
  <si>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</si>
  <si>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</si>
  <si>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</si>
  <si>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</si>
  <si>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</si>
  <si>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</si>
  <si>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</si>
  <si>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</si>
  <si>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</si>
  <si>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</si>
  <si>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</si>
  <si>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</si>
  <si>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</si>
  <si>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</si>
  <si>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</si>
  <si>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</si>
  <si>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</si>
  <si>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</si>
  <si>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</si>
  <si>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</si>
  <si>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</si>
  <si>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</si>
  <si>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</si>
  <si>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</si>
  <si>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</si>
  <si>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</si>
  <si>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</si>
  <si>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</si>
  <si>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</si>
  <si>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</si>
  <si>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</si>
  <si>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</si>
  <si>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</si>
  <si>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</si>
  <si>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</si>
  <si>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</si>
  <si>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</si>
  <si>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</si>
  <si>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</si>
  <si>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</si>
  <si>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</si>
  <si>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</si>
  <si>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</si>
  <si>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</si>
  <si>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</si>
  <si>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</si>
  <si>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</si>
  <si>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</si>
  <si>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</si>
  <si>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</si>
  <si>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</si>
  <si>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</si>
  <si>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</si>
  <si>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</si>
  <si>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</si>
  <si>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</si>
  <si>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</si>
  <si>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</si>
  <si>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</si>
  <si>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</si>
  <si>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</si>
  <si>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</si>
  <si>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</si>
  <si>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</si>
  <si>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</si>
  <si>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</si>
  <si>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</si>
  <si>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</si>
  <si>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</si>
  <si>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</si>
  <si>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</si>
  <si>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</si>
  <si>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</si>
  <si>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</si>
  <si>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</si>
  <si>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</si>
  <si>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</si>
  <si>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</si>
  <si>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</si>
  <si>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</si>
  <si>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</si>
  <si>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</si>
  <si>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</si>
  <si>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</si>
  <si>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</si>
  <si>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</si>
  <si>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</si>
  <si>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</si>
  <si>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</si>
  <si>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</si>
  <si>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</si>
  <si>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</si>
  <si>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</si>
  <si>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</si>
  <si>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</si>
  <si>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</si>
  <si>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</si>
  <si>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</si>
  <si>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</si>
  <si>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</si>
  <si>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</si>
  <si>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</si>
  <si>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</si>
  <si>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</si>
  <si>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</si>
  <si>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</si>
  <si>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</si>
  <si>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</si>
  <si>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</si>
  <si>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</si>
  <si>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</si>
  <si>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</si>
  <si>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</si>
  <si>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</si>
  <si>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</si>
  <si>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</si>
  <si>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</si>
  <si>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</si>
  <si>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</si>
  <si>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</si>
  <si>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</si>
  <si>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</si>
  <si>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</si>
  <si>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</si>
  <si>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</si>
  <si>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</si>
  <si>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</si>
  <si>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</si>
  <si>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</si>
  <si>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</si>
  <si>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</si>
  <si>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</si>
  <si>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</si>
  <si>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</si>
  <si>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</si>
  <si>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</si>
  <si>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</si>
  <si>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</si>
  <si>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</si>
  <si>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</si>
  <si>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</si>
  <si>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</si>
  <si>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</si>
  <si>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</si>
  <si>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</si>
  <si>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</si>
  <si>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</si>
  <si>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</si>
  <si>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</si>
  <si>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</si>
  <si>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</si>
  <si>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</si>
  <si>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</si>
  <si>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</si>
  <si>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</si>
  <si>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</si>
  <si>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</si>
  <si>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</si>
  <si>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</si>
  <si>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</si>
  <si>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</si>
  <si>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</si>
  <si>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</si>
  <si>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</si>
  <si>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</si>
  <si>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</si>
  <si>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</si>
  <si>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</si>
  <si>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</si>
  <si>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</si>
  <si>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</si>
  <si>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</si>
  <si>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</si>
  <si>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</si>
  <si>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</si>
  <si>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</si>
  <si>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</si>
  <si>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</si>
  <si>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</si>
  <si>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</si>
  <si>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</si>
  <si>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</si>
  <si>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</si>
  <si>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</si>
  <si>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</si>
  <si>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</si>
  <si>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</si>
  <si>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</si>
  <si>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</si>
  <si>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</si>
  <si>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</si>
  <si>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</si>
  <si>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</si>
  <si>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</si>
  <si>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</si>
  <si>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</si>
  <si>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</si>
  <si>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</si>
  <si>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</si>
  <si>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</si>
  <si>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</si>
  <si>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</si>
  <si>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</si>
  <si>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</si>
  <si>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</si>
  <si>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</si>
  <si>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</si>
  <si>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</si>
  <si>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</si>
  <si>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</si>
  <si>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</si>
  <si>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</si>
  <si>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</si>
  <si>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</si>
  <si>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</si>
  <si>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</si>
  <si>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</si>
  <si>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</si>
  <si>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</si>
  <si>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</si>
  <si>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</si>
  <si>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</si>
  <si>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</si>
  <si>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</si>
  <si>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</si>
  <si>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</si>
  <si>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</si>
  <si>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</si>
  <si>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</si>
  <si>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</si>
  <si>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</si>
  <si>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</si>
  <si>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</si>
  <si>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</si>
  <si>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</si>
  <si>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</si>
  <si>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</si>
  <si>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</si>
  <si>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</si>
  <si>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</si>
  <si>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</si>
  <si>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</si>
  <si>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</si>
  <si>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</si>
  <si>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</si>
  <si>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</si>
  <si>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</si>
  <si>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</si>
  <si>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</si>
  <si>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</si>
  <si>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</si>
  <si>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</si>
  <si>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</si>
  <si>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</si>
  <si>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</si>
  <si>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</si>
  <si>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</si>
  <si>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</si>
  <si>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</si>
  <si>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</si>
  <si>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</si>
  <si>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</si>
  <si>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</si>
  <si>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</si>
  <si>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</si>
  <si>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</si>
  <si>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</si>
  <si>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</si>
  <si>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</si>
  <si>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</si>
  <si>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</si>
  <si>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</si>
  <si>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</si>
  <si>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</si>
  <si>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</si>
  <si>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</si>
  <si>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</si>
  <si>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</si>
  <si>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</si>
  <si>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</si>
  <si>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</si>
  <si>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</si>
  <si>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</si>
  <si>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</si>
  <si>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</si>
  <si>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</si>
  <si>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</si>
  <si>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</si>
  <si>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</si>
  <si>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</si>
  <si>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</si>
  <si>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</si>
  <si>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</si>
  <si>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</si>
  <si>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</si>
  <si>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</si>
  <si>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</si>
  <si>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</si>
  <si>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</si>
  <si>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</si>
  <si>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</si>
  <si>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</si>
  <si>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</si>
  <si>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</si>
  <si>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</si>
  <si>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</si>
  <si>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</si>
  <si>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</si>
  <si>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</si>
  <si>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</si>
  <si>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</si>
  <si>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</si>
  <si>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</si>
  <si>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</si>
  <si>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</si>
  <si>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</si>
  <si>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</si>
  <si>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</si>
  <si>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</si>
  <si>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</si>
  <si>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</si>
  <si>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</si>
  <si>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</si>
  <si>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</si>
  <si>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</si>
  <si>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</si>
  <si>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</si>
  <si>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</si>
  <si>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</si>
  <si>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</si>
  <si>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</si>
  <si>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</si>
  <si>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</si>
  <si>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</si>
  <si>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</si>
  <si>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</si>
  <si>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</si>
  <si>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</si>
  <si>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</si>
  <si>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</si>
  <si>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</si>
  <si>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</si>
  <si>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</si>
  <si>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</si>
  <si>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</si>
  <si>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</si>
  <si>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</si>
  <si>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</si>
  <si>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</si>
  <si>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</si>
  <si>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</si>
  <si>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</si>
  <si>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</si>
  <si>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</si>
  <si>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</si>
  <si>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</si>
  <si>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</si>
  <si>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</si>
  <si>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</si>
  <si>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</si>
  <si>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</si>
  <si>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</si>
  <si>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</si>
  <si>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</si>
  <si>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</si>
  <si>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</si>
  <si>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</si>
  <si>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</si>
  <si>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</si>
  <si>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</si>
  <si>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</si>
  <si>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</si>
  <si>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</si>
  <si>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</si>
  <si>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</si>
  <si>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</si>
  <si>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</si>
  <si>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</si>
  <si>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</si>
  <si>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</si>
  <si>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</si>
  <si>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</si>
  <si>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</si>
  <si>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</si>
  <si>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</si>
  <si>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</si>
  <si>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</si>
  <si>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</si>
  <si>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</si>
  <si>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</si>
  <si>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</si>
  <si>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</si>
  <si>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</si>
  <si>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</si>
  <si>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</si>
  <si>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</si>
  <si>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</si>
  <si>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</si>
  <si>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</si>
  <si>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</si>
  <si>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</si>
  <si>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</si>
  <si>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</si>
  <si>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</si>
  <si>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</si>
  <si>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</si>
  <si>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</si>
  <si>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</si>
  <si>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</si>
  <si>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</si>
  <si>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</si>
  <si>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</si>
  <si>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</si>
  <si>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</si>
  <si>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</si>
  <si>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</si>
  <si>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</si>
  <si>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</si>
  <si>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</si>
  <si>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</si>
  <si>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</si>
  <si>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</si>
  <si>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</si>
  <si>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</si>
  <si>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</si>
  <si>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</si>
  <si>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</si>
  <si>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</si>
  <si>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</si>
  <si>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</si>
  <si>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</si>
  <si>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</si>
  <si>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</si>
  <si>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</si>
  <si>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</si>
  <si>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</si>
  <si>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</si>
  <si>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</si>
  <si>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</si>
  <si>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</si>
  <si>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</si>
  <si>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</si>
  <si>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</si>
  <si>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</si>
  <si>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</si>
  <si>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</si>
  <si>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</si>
  <si>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</si>
  <si>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</si>
  <si>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</si>
  <si>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</si>
  <si>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</si>
  <si>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</si>
  <si>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</si>
  <si>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</si>
  <si>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</si>
  <si>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</si>
  <si>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</si>
  <si>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</si>
  <si>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</si>
  <si>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</si>
  <si>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</si>
  <si>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</si>
  <si>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</si>
  <si>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</si>
  <si>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</si>
  <si>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</si>
  <si>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</si>
  <si>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</si>
  <si>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</si>
  <si>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</si>
  <si>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</si>
  <si>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</si>
  <si>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</si>
  <si>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</si>
  <si>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</si>
  <si>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</si>
  <si>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</si>
  <si>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</si>
  <si>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</si>
  <si>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</si>
  <si>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</si>
  <si>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</si>
  <si>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</si>
  <si>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</si>
  <si>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</si>
  <si>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</si>
  <si>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</si>
  <si>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</si>
  <si>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</si>
  <si>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</si>
  <si>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</si>
  <si>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</si>
  <si>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</si>
  <si>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</si>
  <si>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</si>
  <si>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</si>
  <si>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</si>
  <si>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</si>
  <si>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</si>
  <si>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</si>
  <si>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</si>
  <si>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</si>
  <si>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</si>
  <si>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</si>
  <si>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</si>
  <si>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</si>
  <si>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</si>
  <si>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</si>
  <si>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</si>
  <si>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</si>
  <si>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</si>
  <si>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</si>
  <si>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</si>
  <si>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</si>
  <si>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</si>
  <si>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</si>
  <si>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</si>
  <si>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</si>
  <si>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</si>
  <si>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</si>
  <si>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</si>
  <si>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</si>
  <si>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</si>
  <si>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</si>
  <si>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</si>
  <si>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</si>
  <si>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</si>
  <si>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</si>
  <si>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</si>
  <si>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</si>
  <si>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</si>
  <si>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</si>
  <si>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</si>
  <si>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</si>
  <si>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</si>
  <si>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</si>
  <si>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</si>
  <si>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</si>
  <si>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</si>
  <si>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</si>
  <si>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</si>
  <si>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</si>
  <si>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</si>
  <si>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</si>
  <si>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</si>
  <si>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</si>
  <si>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</si>
  <si>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</si>
  <si>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</si>
  <si>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</si>
  <si>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</si>
  <si>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</si>
  <si>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</si>
  <si>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</si>
  <si>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</si>
  <si>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</si>
  <si>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</si>
  <si>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</si>
  <si>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</si>
  <si>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</si>
  <si>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</si>
  <si>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</si>
  <si>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</si>
  <si>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</si>
  <si>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</si>
  <si>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</si>
  <si>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</si>
  <si>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</si>
  <si>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</si>
  <si>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</si>
  <si>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</si>
  <si>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</si>
  <si>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</si>
  <si>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</si>
  <si>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</si>
  <si>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</si>
  <si>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</si>
  <si>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</si>
  <si>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</si>
  <si>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</si>
  <si>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</si>
  <si>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</si>
  <si>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</si>
  <si>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</si>
  <si>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</si>
  <si>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</si>
  <si>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</si>
  <si>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</si>
  <si>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</si>
  <si>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</si>
  <si>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</si>
  <si>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</si>
  <si>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</si>
  <si>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</si>
  <si>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</si>
  <si>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</si>
  <si>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</si>
  <si>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</si>
  <si>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</si>
  <si>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</si>
  <si>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</si>
  <si>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</si>
  <si>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</si>
  <si>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</si>
  <si>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</si>
  <si>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</si>
  <si>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</si>
  <si>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</si>
  <si>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</si>
  <si>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</si>
  <si>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</si>
  <si>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</si>
  <si>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</si>
  <si>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</si>
  <si>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</si>
  <si>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</si>
  <si>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</si>
  <si>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</si>
  <si>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</si>
  <si>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</si>
  <si>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</si>
  <si>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</si>
  <si>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</si>
  <si>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</si>
  <si>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</si>
  <si>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</si>
  <si>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</si>
  <si>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</si>
  <si>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</si>
  <si>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</si>
  <si>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</si>
  <si>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</si>
  <si>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</si>
  <si>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</si>
  <si>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</si>
  <si>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</si>
  <si>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</si>
  <si>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</si>
  <si>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</si>
  <si>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</si>
  <si>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</si>
  <si>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</si>
  <si>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</si>
  <si>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</si>
  <si>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</si>
  <si>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</si>
  <si>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</si>
  <si>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</si>
  <si>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</si>
  <si>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</si>
  <si>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</si>
  <si>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</si>
  <si>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</si>
  <si>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</si>
  <si>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</si>
  <si>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</si>
  <si>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</si>
  <si>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</si>
  <si>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</si>
  <si>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</si>
  <si>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</si>
  <si>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</si>
  <si>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</si>
  <si>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</si>
  <si>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</si>
  <si>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</si>
  <si>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</si>
  <si>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</si>
  <si>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</si>
  <si>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</si>
  <si>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</si>
  <si>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</si>
  <si>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</si>
  <si>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</si>
  <si>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</si>
  <si>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</si>
  <si>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</si>
  <si>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</si>
  <si>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</si>
  <si>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</si>
  <si>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</si>
  <si>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</si>
  <si>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</si>
  <si>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</si>
  <si>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</si>
  <si>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</si>
  <si>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</si>
  <si>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</si>
  <si>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</si>
  <si>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</si>
  <si>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</si>
  <si>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</si>
  <si>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</si>
  <si>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</si>
  <si>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</si>
  <si>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</si>
  <si>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</si>
  <si>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</si>
  <si>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</si>
  <si>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</si>
  <si>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</si>
  <si>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</si>
  <si>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</si>
  <si>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</si>
  <si>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</si>
  <si>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</si>
  <si>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</si>
  <si>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</si>
  <si>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</si>
  <si>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</si>
  <si>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</si>
  <si>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</si>
  <si>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</si>
  <si>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</si>
  <si>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</si>
  <si>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</si>
  <si>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</si>
  <si>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</si>
  <si>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</si>
  <si>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</si>
  <si>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</si>
  <si>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</si>
  <si>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</si>
  <si>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</si>
  <si>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</si>
  <si>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</si>
  <si>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</si>
  <si>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</si>
  <si>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</si>
  <si>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</si>
  <si>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</si>
  <si>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</si>
  <si>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</si>
  <si>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</si>
  <si>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</si>
  <si>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</si>
  <si>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</si>
  <si>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</si>
  <si>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</si>
  <si>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</si>
  <si>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</si>
  <si>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</si>
  <si>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</si>
  <si>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</si>
  <si>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</si>
  <si>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</si>
  <si>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</si>
  <si>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</si>
  <si>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</si>
  <si>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</si>
  <si>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</si>
  <si>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</si>
  <si>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</si>
  <si>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</si>
  <si>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</si>
  <si>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</si>
  <si>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</si>
  <si>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</si>
  <si>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</si>
  <si>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</si>
  <si>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</si>
  <si>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</si>
  <si>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</si>
  <si>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</si>
  <si>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</si>
  <si>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</si>
  <si>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</si>
  <si>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</si>
  <si>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</si>
  <si>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</si>
  <si>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</si>
  <si>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</si>
  <si>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</si>
  <si>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</si>
  <si>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</si>
  <si>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</si>
  <si>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</si>
  <si>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</si>
  <si>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</si>
  <si>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</si>
  <si>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</si>
  <si>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</si>
  <si>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</si>
  <si>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</si>
  <si>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</si>
  <si>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</si>
  <si>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</si>
  <si>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</si>
  <si>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</si>
  <si>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</si>
  <si>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</si>
  <si>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</si>
  <si>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</si>
  <si>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</si>
  <si>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</si>
  <si>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</si>
  <si>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</si>
  <si>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</si>
  <si>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</si>
  <si>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</si>
  <si>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</si>
  <si>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</si>
  <si>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</si>
  <si>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</si>
  <si>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</si>
  <si>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</si>
  <si>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</si>
  <si>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</si>
  <si>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</si>
  <si>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</si>
  <si>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</si>
  <si>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</si>
  <si>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</si>
  <si>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</si>
  <si>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</si>
  <si>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</si>
  <si>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</si>
  <si>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</si>
  <si>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</si>
  <si>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</si>
  <si>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</si>
  <si>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</si>
  <si>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</si>
  <si>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</si>
  <si>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</si>
  <si>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</si>
  <si>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</si>
  <si>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</si>
  <si>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</si>
  <si>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</si>
  <si>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</si>
  <si>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</si>
  <si>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</si>
  <si>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</si>
  <si>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</si>
  <si>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</si>
  <si>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</si>
  <si>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</si>
  <si>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</si>
  <si>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</si>
  <si>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</si>
  <si>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</si>
  <si>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</si>
  <si>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</si>
  <si>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</si>
  <si>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</si>
  <si>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</si>
  <si>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</si>
  <si>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</si>
  <si>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</si>
  <si>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</si>
  <si>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</si>
  <si>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</si>
  <si>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</si>
  <si>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</si>
  <si>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</si>
  <si>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</si>
  <si>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</si>
  <si>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</si>
  <si>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</si>
  <si>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</si>
  <si>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</si>
  <si>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</si>
  <si>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</si>
  <si>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</si>
  <si>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</si>
  <si>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</si>
  <si>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</si>
  <si>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</si>
  <si>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</si>
  <si>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</si>
  <si>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</si>
  <si>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</si>
  <si>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</si>
  <si>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</si>
  <si>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</si>
  <si>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</si>
  <si>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</si>
  <si>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</si>
  <si>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</si>
  <si>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</si>
  <si>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</si>
  <si>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</si>
  <si>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</si>
  <si>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</si>
  <si>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</si>
  <si>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</si>
  <si>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</si>
  <si>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</si>
  <si>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</si>
  <si>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</si>
  <si>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</si>
  <si>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</si>
  <si>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</si>
  <si>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</si>
  <si>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</si>
  <si>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</si>
  <si>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</si>
  <si>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</si>
  <si>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</si>
  <si>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</si>
  <si>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</si>
  <si>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</si>
  <si>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</si>
  <si>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</si>
  <si>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</si>
  <si>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</si>
  <si>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</si>
  <si>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</si>
  <si>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</si>
  <si>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</si>
  <si>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</si>
  <si>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</si>
  <si>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</si>
  <si>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</si>
  <si>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</si>
  <si>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</si>
  <si>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</si>
  <si>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</si>
  <si>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</si>
  <si>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</si>
  <si>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</si>
  <si>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</si>
  <si>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</si>
  <si>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</si>
  <si>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</si>
  <si>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</si>
  <si>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</si>
  <si>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</si>
  <si>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</si>
  <si>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</si>
  <si>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</si>
  <si>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</si>
  <si>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</si>
  <si>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</si>
  <si>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</si>
  <si>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</si>
  <si>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</si>
  <si>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</si>
  <si>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</si>
  <si>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</si>
  <si>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</si>
  <si>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</si>
  <si>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</si>
  <si>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</si>
  <si>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</si>
  <si>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</si>
  <si>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</si>
  <si>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</si>
  <si>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</si>
  <si>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</si>
  <si>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</si>
  <si>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</si>
  <si>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</si>
  <si>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</si>
  <si>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</si>
  <si>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</si>
  <si>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</si>
  <si>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</si>
  <si>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</si>
  <si>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</si>
  <si>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</si>
  <si>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</si>
  <si>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</si>
  <si>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</si>
  <si>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</si>
  <si>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</si>
  <si>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</si>
  <si>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</si>
  <si>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</si>
  <si>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</si>
  <si>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</si>
  <si>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</si>
  <si>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</si>
  <si>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</si>
  <si>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</si>
  <si>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</si>
  <si>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</si>
  <si>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</si>
  <si>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</si>
  <si>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</si>
  <si>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</si>
  <si>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</si>
  <si>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</si>
  <si>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</si>
  <si>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</si>
  <si>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</si>
  <si>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</si>
  <si>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</si>
  <si>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</si>
  <si>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</si>
  <si>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</si>
  <si>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</si>
  <si>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</si>
  <si>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</si>
  <si>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</si>
  <si>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</si>
  <si>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</si>
  <si>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</si>
  <si>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</si>
  <si>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</si>
  <si>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</si>
  <si>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</si>
  <si>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</si>
  <si>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</si>
  <si>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</si>
  <si>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</si>
  <si>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</si>
  <si>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</si>
  <si>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</si>
  <si>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</si>
  <si>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</si>
  <si>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</si>
  <si>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</si>
  <si>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</si>
  <si>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</si>
  <si>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</si>
  <si>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</si>
  <si>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</si>
  <si>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</si>
  <si>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</si>
  <si>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</si>
  <si>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</si>
  <si>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</si>
  <si>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</si>
  <si>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</si>
  <si>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</si>
  <si>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</si>
  <si>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</si>
  <si>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</si>
  <si>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</si>
  <si>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</si>
  <si>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</si>
  <si>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</si>
  <si>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</si>
  <si>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</si>
  <si>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</si>
  <si>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</si>
  <si>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</si>
  <si>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</si>
  <si>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</si>
  <si>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</si>
  <si>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</si>
  <si>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</si>
  <si>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</si>
  <si>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</si>
  <si>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</si>
  <si>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</si>
  <si>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</si>
  <si>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</si>
  <si>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</si>
  <si>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</si>
  <si>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</si>
  <si>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</si>
  <si>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</si>
  <si>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</si>
  <si>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</si>
  <si>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</si>
  <si>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</si>
  <si>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</si>
  <si>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</si>
  <si>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</si>
  <si>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</si>
  <si>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</si>
  <si>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</si>
  <si>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</si>
  <si>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</si>
  <si>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</si>
  <si>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</si>
  <si>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</si>
  <si>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</si>
  <si>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</si>
  <si>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</si>
  <si>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</si>
  <si>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</si>
  <si>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</si>
  <si>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</si>
  <si>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</si>
  <si>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</si>
  <si>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</si>
  <si>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</si>
  <si>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</si>
  <si>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</si>
  <si>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</si>
  <si>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</si>
  <si>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</si>
  <si>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</si>
  <si>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</si>
  <si>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</si>
  <si>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</si>
  <si>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</si>
  <si>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</si>
  <si>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</si>
  <si>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</si>
  <si>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</si>
  <si>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</si>
  <si>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</si>
  <si>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</si>
  <si>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</si>
  <si>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</si>
  <si>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</si>
  <si>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</si>
  <si>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</si>
  <si>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</si>
  <si>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</si>
  <si>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</si>
  <si>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</si>
  <si>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</si>
  <si>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</si>
  <si>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</si>
  <si>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</si>
  <si>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</si>
  <si>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</si>
  <si>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</si>
  <si>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</si>
  <si>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</si>
  <si>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</si>
  <si>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</si>
  <si>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</si>
  <si>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</si>
  <si>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</si>
  <si>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</si>
  <si>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</si>
  <si>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</si>
  <si>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</si>
  <si>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</si>
  <si>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</si>
  <si>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</si>
  <si>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</si>
  <si>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</si>
  <si>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</si>
  <si>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</si>
  <si>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</si>
  <si>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</si>
  <si>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</si>
  <si>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</si>
  <si>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</si>
  <si>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</si>
  <si>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</si>
  <si>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</si>
  <si>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</si>
  <si>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</si>
  <si>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</si>
  <si>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</si>
  <si>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</si>
  <si>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</si>
  <si>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</si>
  <si>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</si>
  <si>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</si>
  <si>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</si>
  <si>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</si>
  <si>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</si>
  <si>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</si>
  <si>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</si>
  <si>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</si>
  <si>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</si>
  <si>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</si>
  <si>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</si>
  <si>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</si>
  <si>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</si>
  <si>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</si>
  <si>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</si>
  <si>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</si>
  <si>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</si>
  <si>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</si>
  <si>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</si>
  <si>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</si>
  <si>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</si>
  <si>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</si>
  <si>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</si>
  <si>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</si>
  <si>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</si>
  <si>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</si>
  <si>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</si>
  <si>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</si>
  <si>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</si>
  <si>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</si>
  <si>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</si>
  <si>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</si>
  <si>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</si>
  <si>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</si>
  <si>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</si>
  <si>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</si>
  <si>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</si>
  <si>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</si>
  <si>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</si>
  <si>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</si>
  <si>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</si>
  <si>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</si>
  <si>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</si>
  <si>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</si>
  <si>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</si>
  <si>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</si>
  <si>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</si>
  <si>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</si>
  <si>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</si>
  <si>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</si>
  <si>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</si>
  <si>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</si>
  <si>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</si>
  <si>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</si>
  <si>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</si>
  <si>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</si>
  <si>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</si>
  <si>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</si>
  <si>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</si>
  <si>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</si>
  <si>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</si>
  <si>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</si>
  <si>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</si>
  <si>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</si>
  <si>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</si>
  <si>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</si>
  <si>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</si>
  <si>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</si>
  <si>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</si>
  <si>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</si>
  <si>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</si>
  <si>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</si>
  <si>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</si>
  <si>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</si>
  <si>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</si>
  <si>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</si>
  <si>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</si>
  <si>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</si>
  <si>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</si>
  <si>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</si>
  <si>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</si>
  <si>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</si>
  <si>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</si>
  <si>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</si>
  <si>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</si>
  <si>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</si>
  <si>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</si>
  <si>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</si>
  <si>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</si>
  <si>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</si>
  <si>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</si>
  <si>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</si>
  <si>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</si>
  <si>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</si>
  <si>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</si>
  <si>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</si>
  <si>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</si>
  <si>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</si>
  <si>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</si>
  <si>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</si>
  <si>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</si>
  <si>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</si>
  <si>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</si>
  <si>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</si>
  <si>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</si>
  <si>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</si>
  <si>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</si>
  <si>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</si>
  <si>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</si>
  <si>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</si>
  <si>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</si>
  <si>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</si>
  <si>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</si>
  <si>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</si>
  <si>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</si>
  <si>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</si>
  <si>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</si>
  <si>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</si>
  <si>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</si>
  <si>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</si>
  <si>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</si>
  <si>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</si>
  <si>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</si>
  <si>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</si>
  <si>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</si>
  <si>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</si>
  <si>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</si>
  <si>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</si>
  <si>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</si>
  <si>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</si>
  <si>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</si>
  <si>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</si>
  <si>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</si>
  <si>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</si>
  <si>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</si>
  <si>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</si>
  <si>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</si>
  <si>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</si>
  <si>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</si>
  <si>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</si>
  <si>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</si>
  <si>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</si>
  <si>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</si>
  <si>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</si>
  <si>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</si>
  <si>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</si>
  <si>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</si>
  <si>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</si>
  <si>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</si>
  <si>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</si>
  <si>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</si>
  <si>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</si>
  <si>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</si>
  <si>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</si>
  <si>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</si>
  <si>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</si>
  <si>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</si>
  <si>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</si>
  <si>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</si>
  <si>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</si>
  <si>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</si>
  <si>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</si>
  <si>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</si>
  <si>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</si>
  <si>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</si>
  <si>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</si>
  <si>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</si>
  <si>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</si>
  <si>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</si>
  <si>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</si>
  <si>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</si>
  <si>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</si>
  <si>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</si>
  <si>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</si>
  <si>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</si>
  <si>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</si>
  <si>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</si>
  <si>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</si>
  <si>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</si>
  <si>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</si>
  <si>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</si>
  <si>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</si>
  <si>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</si>
  <si>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</si>
  <si>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</si>
  <si>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</si>
  <si>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</si>
  <si>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</si>
  <si>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</si>
  <si>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</si>
  <si>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</si>
  <si>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</si>
  <si>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</si>
  <si>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</si>
  <si>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</si>
  <si>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</si>
  <si>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</si>
  <si>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</si>
  <si>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</si>
  <si>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</si>
  <si>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</si>
  <si>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</si>
  <si>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</si>
  <si>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</si>
  <si>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</si>
  <si>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</si>
  <si>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</si>
  <si>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</si>
  <si>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</si>
  <si>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</si>
  <si>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</si>
  <si>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</si>
  <si>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</si>
  <si>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</si>
  <si>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</si>
  <si>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</si>
  <si>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</si>
  <si>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</si>
  <si>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</si>
  <si>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</si>
  <si>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</si>
  <si>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</si>
  <si>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</si>
  <si>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</si>
  <si>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</si>
  <si>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</si>
  <si>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</si>
  <si>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</si>
  <si>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</si>
  <si>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</si>
  <si>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</si>
  <si>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</si>
  <si>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</si>
  <si>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</si>
  <si>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</si>
  <si>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</si>
  <si>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</si>
  <si>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</si>
  <si>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</si>
  <si>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</si>
  <si>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</si>
  <si>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</si>
  <si>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</si>
  <si>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</si>
  <si>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</si>
  <si>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</si>
  <si>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</si>
  <si>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</si>
  <si>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</si>
  <si>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</si>
  <si>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</si>
  <si>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</si>
  <si>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</si>
  <si>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</si>
  <si>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</si>
  <si>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</si>
  <si>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</si>
  <si>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</si>
  <si>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</si>
  <si>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</si>
  <si>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</si>
  <si>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</si>
  <si>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</si>
  <si>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</si>
  <si>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</si>
  <si>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</si>
  <si>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</si>
  <si>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</si>
  <si>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</si>
  <si>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</si>
  <si>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</si>
  <si>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</si>
  <si>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</si>
  <si>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</si>
  <si>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</si>
  <si>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</si>
  <si>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</si>
  <si>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</si>
  <si>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</si>
  <si>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</si>
  <si>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</si>
  <si>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</si>
  <si>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</si>
  <si>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</si>
  <si>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</si>
  <si>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</si>
  <si>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</si>
  <si>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</si>
  <si>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</si>
  <si>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</si>
  <si>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</si>
  <si>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</si>
  <si>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</si>
  <si>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</si>
  <si>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</si>
  <si>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</si>
  <si>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</si>
  <si>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</si>
  <si>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</si>
  <si>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</si>
  <si>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</si>
  <si>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</si>
  <si>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</si>
  <si>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</si>
  <si>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</si>
  <si>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</si>
  <si>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</si>
  <si>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</si>
  <si>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</si>
  <si>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</si>
  <si>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</si>
  <si>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</si>
  <si>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</si>
  <si>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</si>
  <si>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</si>
  <si>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</si>
  <si>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</si>
  <si>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</si>
  <si>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</si>
  <si>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</si>
  <si>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</si>
  <si>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</si>
  <si>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</si>
  <si>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</si>
  <si>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</si>
  <si>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</si>
  <si>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</si>
  <si>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</si>
  <si>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</si>
  <si>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</si>
  <si>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</si>
  <si>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</si>
  <si>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</si>
  <si>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</si>
  <si>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</si>
  <si>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</si>
  <si>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</si>
  <si>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</si>
  <si>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</si>
  <si>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</si>
  <si>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</si>
  <si>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</si>
  <si>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</si>
  <si>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</si>
  <si>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</si>
  <si>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</si>
  <si>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</si>
  <si>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</si>
  <si>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</si>
  <si>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</si>
  <si>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</si>
  <si>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</si>
  <si>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</si>
  <si>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</si>
  <si>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</si>
  <si>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</si>
  <si>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</si>
  <si>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</si>
  <si>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</si>
  <si>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</si>
  <si>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</si>
  <si>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</si>
  <si>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</si>
  <si>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</si>
  <si>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</si>
  <si>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</si>
  <si>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</si>
  <si>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</si>
  <si>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</si>
  <si>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</si>
  <si>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</si>
  <si>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</si>
  <si>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</si>
  <si>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</si>
  <si>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</si>
  <si>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</si>
  <si>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</si>
  <si>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</si>
  <si>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</si>
  <si>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</si>
  <si>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</si>
  <si>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</si>
  <si>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</si>
  <si>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</si>
  <si>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</si>
  <si>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</si>
  <si>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</si>
  <si>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</si>
  <si>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</si>
  <si>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</si>
  <si>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</si>
  <si>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</si>
  <si>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</si>
  <si>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</si>
  <si>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</si>
  <si>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</si>
  <si>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</si>
  <si>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</si>
  <si>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</si>
  <si>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</si>
  <si>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</si>
  <si>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</si>
  <si>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</si>
  <si>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</si>
  <si>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</si>
  <si>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</si>
  <si>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</si>
  <si>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</si>
  <si>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</si>
  <si>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</si>
  <si>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</si>
  <si>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</si>
  <si>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</si>
  <si>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</si>
  <si>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</si>
  <si>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</si>
  <si>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</si>
  <si>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</si>
  <si>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</si>
  <si>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</si>
  <si>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</si>
  <si>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</si>
  <si>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</si>
  <si>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</si>
  <si>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</si>
  <si>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</si>
  <si>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</si>
  <si>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</si>
  <si>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</si>
  <si>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</si>
  <si>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</si>
  <si>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</si>
  <si>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</si>
  <si>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</si>
  <si>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</si>
  <si>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</si>
  <si>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</si>
  <si>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</si>
  <si>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</si>
  <si>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</si>
  <si>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</si>
  <si>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</si>
  <si>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</si>
  <si>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</si>
  <si>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</si>
  <si>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</si>
  <si>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</si>
  <si>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</si>
  <si>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</si>
  <si>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</si>
  <si>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</si>
  <si>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</si>
  <si>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</si>
  <si>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</si>
  <si>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</si>
  <si>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</si>
  <si>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</si>
  <si>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</si>
  <si>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</si>
  <si>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</si>
  <si>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</si>
  <si>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</si>
  <si>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</si>
  <si>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</si>
  <si>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</si>
  <si>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</si>
  <si>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</si>
  <si>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</si>
  <si>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</si>
  <si>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</si>
  <si>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</si>
  <si>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</si>
  <si>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</si>
  <si>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</si>
  <si>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</si>
  <si>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</si>
  <si>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</si>
  <si>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</si>
  <si>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</si>
  <si>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</si>
  <si>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</si>
  <si>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</si>
  <si>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</si>
  <si>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</si>
  <si>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</si>
  <si>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</si>
  <si>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</si>
  <si>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</si>
  <si>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</si>
  <si>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</si>
  <si>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</si>
  <si>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</si>
  <si>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</si>
  <si>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</si>
  <si>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</si>
  <si>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</si>
  <si>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</si>
  <si>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</si>
  <si>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</si>
  <si>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</si>
  <si>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</si>
  <si>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</si>
  <si>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</si>
  <si>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</si>
  <si>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</si>
  <si>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</si>
  <si>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</si>
  <si>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</si>
  <si>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</si>
  <si>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</si>
  <si>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</si>
  <si>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</si>
  <si>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</si>
  <si>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</si>
  <si>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</si>
  <si>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</si>
  <si>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</si>
  <si>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</si>
  <si>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</si>
  <si>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</si>
  <si>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</si>
  <si>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</si>
  <si>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</si>
  <si>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</si>
  <si>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</si>
  <si>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</si>
  <si>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</si>
  <si>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</si>
  <si>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</si>
  <si>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</si>
  <si>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</si>
  <si>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</si>
  <si>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</si>
  <si>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</si>
  <si>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</si>
  <si>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</si>
  <si>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</si>
  <si>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</si>
  <si>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</si>
  <si>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</si>
  <si>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</si>
  <si>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</si>
  <si>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</si>
  <si>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</si>
  <si>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</si>
  <si>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</si>
  <si>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</si>
  <si>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</si>
  <si>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</si>
  <si>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</si>
  <si>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</si>
  <si>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</si>
  <si>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</si>
  <si>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</si>
  <si>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</si>
  <si>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</si>
  <si>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</si>
  <si>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</si>
  <si>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</si>
  <si>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</si>
  <si>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</si>
  <si>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</si>
  <si>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</si>
  <si>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</si>
  <si>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</si>
  <si>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</si>
  <si>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</si>
  <si>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</si>
  <si>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</si>
  <si>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</si>
  <si>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</si>
  <si>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</si>
  <si>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</si>
  <si>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</si>
  <si>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</si>
  <si>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</si>
  <si>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</si>
  <si>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</si>
  <si>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</si>
  <si>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</si>
  <si>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</si>
  <si>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</si>
  <si>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</si>
  <si>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</si>
  <si>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</si>
  <si>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</si>
  <si>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</si>
  <si>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</si>
  <si>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</si>
  <si>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</si>
  <si>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</si>
  <si>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</si>
  <si>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</si>
  <si>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</si>
  <si>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</si>
  <si>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</si>
  <si>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</si>
  <si>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</si>
  <si>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</si>
  <si>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</si>
  <si>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</si>
  <si>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</si>
  <si>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</si>
  <si>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</si>
  <si>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</si>
  <si>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</si>
  <si>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</si>
  <si>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</si>
  <si>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</si>
  <si>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</si>
  <si>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</si>
  <si>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</si>
  <si>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</si>
  <si>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</si>
  <si>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</si>
  <si>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</si>
  <si>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</si>
  <si>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</si>
  <si>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</si>
  <si>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</si>
  <si>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</si>
  <si>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</si>
  <si>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</si>
  <si>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</si>
  <si>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</si>
  <si>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</si>
  <si>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</si>
  <si>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</si>
  <si>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</si>
  <si>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</si>
  <si>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</si>
  <si>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</si>
  <si>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</si>
  <si>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</si>
  <si>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</si>
  <si>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</si>
  <si>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</si>
  <si>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</si>
  <si>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</si>
  <si>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</si>
  <si>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</si>
  <si>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</si>
  <si>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</si>
  <si>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</si>
  <si>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</si>
  <si>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</si>
  <si>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</si>
  <si>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</si>
  <si>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</si>
  <si>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</si>
  <si>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</si>
  <si>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</si>
  <si>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</si>
  <si>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</si>
  <si>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</si>
  <si>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</si>
  <si>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</si>
  <si>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</si>
  <si>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</si>
  <si>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</si>
  <si>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</si>
  <si>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</si>
  <si>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</si>
  <si>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</si>
  <si>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</si>
  <si>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</si>
  <si>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</si>
  <si>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</si>
  <si>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</si>
  <si>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</si>
  <si>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</si>
  <si>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</si>
  <si>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</si>
  <si>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</si>
  <si>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</si>
  <si>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</si>
  <si>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</si>
  <si>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</si>
  <si>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</si>
  <si>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</si>
  <si>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</si>
  <si>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</si>
  <si>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</si>
  <si>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</si>
  <si>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</si>
  <si>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</si>
  <si>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</si>
  <si>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</si>
  <si>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</si>
  <si>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</si>
  <si>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</si>
  <si>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</si>
  <si>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</si>
  <si>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</si>
  <si>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</si>
  <si>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</si>
  <si>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</si>
  <si>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</si>
  <si>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</si>
  <si>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</si>
  <si>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</si>
  <si>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</si>
  <si>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</si>
  <si>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</si>
  <si>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</si>
  <si>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</si>
  <si>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</si>
  <si>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</si>
  <si>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</si>
  <si>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</si>
  <si>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</si>
  <si>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</si>
  <si>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</si>
  <si>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</si>
  <si>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</si>
  <si>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</si>
  <si>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</si>
  <si>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</si>
  <si>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</si>
  <si>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</si>
  <si>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</si>
  <si>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</si>
  <si>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</si>
  <si>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</si>
  <si>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</si>
  <si>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</si>
  <si>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</si>
  <si>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</si>
  <si>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</si>
  <si>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</si>
  <si>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</si>
  <si>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</si>
  <si>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</si>
  <si>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</si>
  <si>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</si>
  <si>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</si>
  <si>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</si>
  <si>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</si>
  <si>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</si>
  <si>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</si>
  <si>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</si>
  <si>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</si>
  <si>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</si>
  <si>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</si>
  <si>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</si>
  <si>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</si>
  <si>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</si>
  <si>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</si>
  <si>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</si>
  <si>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</si>
  <si>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</si>
  <si>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</si>
  <si>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</si>
  <si>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</si>
  <si>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</si>
  <si>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</si>
  <si>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</si>
  <si>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</si>
  <si>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</si>
  <si>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</si>
  <si>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</si>
  <si>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</si>
  <si>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</si>
  <si>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</si>
  <si>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</si>
  <si>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</si>
  <si>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</si>
  <si>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</si>
  <si>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</si>
  <si>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</si>
  <si>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</si>
  <si>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</si>
  <si>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</si>
  <si>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</si>
  <si>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</si>
  <si>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</si>
  <si>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</si>
  <si>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</si>
  <si>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</si>
  <si>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</si>
  <si>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</si>
  <si>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</si>
  <si>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</si>
  <si>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</si>
  <si>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</si>
  <si>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</si>
  <si>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</si>
  <si>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</si>
  <si>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</si>
  <si>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</si>
  <si>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</si>
  <si>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</si>
  <si>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</si>
  <si>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</si>
  <si>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</si>
  <si>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</si>
  <si>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</si>
  <si>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</si>
  <si>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</si>
  <si>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</si>
  <si>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</si>
  <si>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</si>
  <si>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</si>
  <si>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</si>
  <si>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</si>
  <si>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</si>
  <si>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</si>
  <si>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</si>
  <si>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</si>
  <si>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</si>
  <si>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</si>
  <si>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</si>
  <si>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</si>
  <si>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</si>
  <si>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</si>
  <si>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</si>
  <si>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</si>
  <si>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</si>
  <si>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</si>
  <si>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</si>
  <si>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</si>
  <si>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</si>
  <si>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</si>
  <si>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</si>
  <si>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</si>
  <si>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</si>
  <si>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</si>
  <si>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</si>
  <si>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</si>
  <si>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</si>
  <si>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</si>
  <si>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</si>
  <si>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</si>
  <si>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</si>
  <si>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</si>
  <si>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</si>
  <si>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</si>
  <si>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</si>
  <si>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</si>
  <si>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</si>
  <si>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</si>
  <si>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</si>
  <si>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</si>
  <si>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</si>
  <si>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</si>
  <si>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</si>
  <si>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</si>
  <si>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</si>
  <si>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</si>
  <si>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</si>
  <si>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</si>
  <si>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</si>
  <si>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</si>
  <si>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</si>
  <si>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</si>
  <si>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</si>
  <si>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</si>
  <si>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</si>
  <si>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</si>
  <si>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</si>
  <si>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</si>
  <si>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</si>
  <si>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</si>
  <si>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</si>
  <si>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</si>
  <si>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</si>
  <si>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</si>
  <si>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</si>
  <si>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</si>
  <si>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</si>
  <si>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</si>
  <si>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</si>
  <si>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</si>
  <si>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</si>
  <si>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</si>
  <si>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</si>
  <si>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</si>
  <si>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</si>
  <si>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</si>
  <si>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</si>
  <si>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</si>
  <si>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</si>
  <si>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</si>
  <si>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</si>
  <si>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</si>
  <si>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</si>
  <si>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</si>
  <si>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</si>
  <si>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</si>
  <si>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</si>
  <si>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</si>
  <si>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</si>
  <si>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</si>
  <si>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</si>
  <si>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</si>
  <si>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</si>
  <si>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</si>
  <si>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</si>
  <si>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</si>
  <si>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</si>
  <si>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</si>
  <si>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</si>
  <si>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</si>
  <si>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</si>
  <si>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</si>
  <si>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</si>
  <si>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</si>
  <si>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</si>
  <si>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</si>
  <si>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</si>
  <si>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</si>
  <si>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</si>
  <si>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</si>
  <si>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</si>
  <si>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</si>
  <si>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</si>
  <si>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</si>
  <si>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</si>
  <si>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</si>
  <si>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</si>
  <si>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</si>
  <si>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</si>
  <si>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</si>
  <si>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</si>
  <si>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</si>
  <si>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</si>
  <si>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</si>
  <si>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</si>
  <si>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</si>
  <si>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</si>
  <si>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</si>
  <si>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</si>
  <si>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</si>
  <si>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</si>
  <si>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</si>
  <si>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</si>
  <si>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</si>
  <si>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</si>
  <si>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</si>
  <si>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</si>
  <si>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</si>
  <si>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</si>
  <si>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</si>
  <si>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</si>
  <si>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</si>
  <si>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</si>
  <si>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</si>
  <si>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</si>
  <si>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</si>
  <si>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</si>
  <si>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</si>
  <si>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</si>
  <si>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</si>
  <si>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</si>
  <si>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</si>
  <si>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</si>
  <si>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</si>
  <si>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</si>
  <si>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</si>
  <si>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</si>
  <si>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</si>
  <si>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</si>
  <si>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</si>
  <si>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</si>
  <si>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</si>
  <si>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</si>
  <si>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</si>
  <si>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</si>
  <si>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</si>
  <si>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</si>
  <si>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</si>
  <si>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</si>
  <si>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</si>
  <si>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</si>
  <si>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</si>
  <si>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</si>
  <si>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</si>
  <si>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</si>
  <si>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</si>
  <si>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</si>
  <si>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</si>
  <si>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</si>
  <si>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</si>
  <si>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</si>
  <si>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</si>
  <si>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</si>
  <si>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</si>
  <si>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</si>
  <si>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</si>
  <si>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</si>
  <si>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</si>
  <si>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</si>
  <si>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</si>
  <si>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</si>
  <si>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</si>
  <si>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</si>
  <si>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</si>
  <si>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</si>
  <si>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</si>
  <si>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</si>
  <si>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</si>
  <si>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</si>
  <si>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</si>
  <si>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</si>
  <si>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</si>
  <si>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</si>
  <si>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</si>
  <si>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</si>
  <si>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</si>
  <si>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</si>
  <si>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</si>
  <si>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</si>
  <si>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</si>
  <si>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</si>
  <si>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</si>
  <si>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</si>
  <si>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</si>
  <si>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</si>
  <si>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</si>
  <si>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</si>
  <si>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</si>
  <si>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</si>
  <si>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</si>
  <si>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</si>
  <si>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</si>
  <si>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</si>
  <si>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</si>
  <si>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</si>
  <si>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</si>
  <si>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</si>
  <si>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</si>
  <si>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</si>
  <si>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</si>
  <si>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</si>
  <si>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</si>
  <si>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</si>
  <si>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</si>
  <si>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</si>
  <si>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</si>
  <si>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</si>
  <si>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</si>
  <si>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</si>
  <si>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</si>
  <si>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</si>
  <si>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</si>
  <si>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</si>
  <si>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</si>
  <si>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</si>
  <si>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</si>
  <si>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</si>
  <si>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</si>
  <si>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</si>
  <si>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</si>
  <si>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</si>
  <si>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</si>
  <si>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</si>
  <si>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</si>
  <si>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</si>
  <si>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</si>
  <si>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</si>
  <si>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</si>
  <si>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</si>
  <si>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</si>
  <si>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</si>
  <si>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</si>
  <si>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</si>
  <si>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</si>
  <si>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</si>
  <si>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</si>
  <si>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</si>
  <si>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</si>
  <si>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</si>
  <si>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</si>
  <si>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</si>
  <si>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</si>
  <si>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</si>
  <si>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</si>
  <si>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</si>
  <si>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</si>
  <si>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</si>
  <si>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</si>
  <si>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</si>
  <si>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</si>
  <si>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</si>
  <si>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</si>
  <si>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</si>
  <si>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</si>
  <si>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</si>
  <si>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</si>
  <si>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</si>
  <si>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</si>
  <si>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</si>
  <si>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</si>
  <si>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</si>
  <si>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</si>
  <si>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</si>
  <si>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</si>
  <si>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</si>
  <si>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</si>
  <si>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</si>
  <si>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</si>
  <si>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</si>
  <si>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</si>
  <si>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</si>
  <si>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</si>
  <si>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</si>
  <si>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</si>
  <si>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</si>
  <si>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</si>
  <si>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</si>
  <si>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</si>
  <si>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</si>
  <si>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</si>
  <si>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</si>
  <si>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</si>
  <si>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</si>
  <si>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</si>
  <si>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</si>
  <si>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</si>
  <si>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</si>
  <si>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</si>
  <si>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</si>
  <si>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</si>
  <si>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</si>
  <si>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</si>
  <si>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</si>
  <si>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</si>
  <si>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</si>
  <si>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</si>
  <si>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</si>
  <si>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</si>
  <si>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</si>
  <si>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</si>
  <si>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</si>
  <si>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</si>
  <si>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</si>
  <si>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</si>
  <si>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</si>
  <si>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</si>
  <si>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</si>
  <si>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</si>
  <si>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</si>
  <si>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</si>
  <si>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</si>
  <si>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</si>
  <si>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</si>
  <si>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</si>
  <si>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</si>
  <si>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</si>
  <si>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</si>
  <si>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</si>
  <si>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</si>
  <si>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</si>
  <si>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</si>
  <si>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</si>
  <si>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</si>
  <si>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</si>
  <si>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</si>
  <si>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</si>
  <si>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</si>
  <si>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</si>
  <si>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</si>
  <si>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</si>
  <si>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</si>
  <si>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</si>
  <si>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</si>
  <si>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</si>
  <si>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</si>
  <si>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</si>
  <si>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</si>
  <si>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</si>
  <si>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</si>
  <si>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</si>
  <si>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</si>
  <si>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</si>
  <si>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</si>
  <si>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</si>
  <si>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</si>
  <si>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</si>
  <si>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</si>
  <si>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</si>
  <si>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</si>
  <si>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</si>
  <si>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</si>
  <si>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</si>
  <si>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</si>
  <si>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</si>
  <si>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</si>
  <si>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</si>
  <si>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</si>
  <si>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</si>
  <si>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</si>
  <si>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</si>
  <si>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</si>
  <si>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</si>
  <si>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</si>
  <si>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</si>
  <si>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</si>
  <si>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</si>
  <si>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</si>
  <si>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</si>
  <si>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</si>
  <si>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</si>
  <si>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</si>
  <si>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</si>
  <si>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</si>
  <si>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</si>
  <si>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</si>
  <si>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</si>
  <si>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</si>
  <si>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</si>
  <si>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</si>
  <si>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</si>
  <si>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</si>
  <si>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</si>
  <si>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</si>
  <si>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</si>
  <si>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</si>
  <si>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</si>
  <si>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</si>
  <si>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</si>
  <si>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</si>
  <si>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</si>
  <si>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</si>
  <si>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</si>
  <si>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</si>
  <si>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</si>
  <si>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</si>
  <si>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</si>
  <si>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</si>
  <si>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</si>
  <si>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</si>
  <si>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</si>
  <si>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</si>
  <si>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</si>
  <si>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</si>
  <si>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</si>
  <si>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</si>
  <si>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</si>
  <si>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</si>
  <si>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</si>
  <si>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</si>
  <si>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</si>
  <si>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</si>
  <si>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</si>
  <si>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</si>
  <si>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</si>
  <si>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</si>
  <si>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</si>
  <si>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</si>
  <si>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</si>
  <si>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</si>
  <si>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</si>
  <si>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</si>
  <si>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</si>
  <si>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</si>
  <si>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</si>
  <si>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</si>
  <si>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</si>
  <si>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</si>
  <si>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</si>
  <si>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</si>
  <si>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</si>
  <si>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</si>
  <si>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</si>
  <si>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</si>
  <si>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</si>
  <si>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</si>
  <si>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</si>
  <si>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</si>
  <si>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</si>
  <si>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</si>
  <si>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</si>
  <si>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</si>
  <si>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</si>
  <si>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</si>
  <si>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</si>
  <si>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</si>
  <si>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</si>
  <si>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</si>
  <si>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</si>
  <si>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</si>
  <si>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</si>
  <si>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</si>
  <si>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</si>
  <si>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</si>
  <si>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</si>
  <si>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</si>
  <si>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</si>
  <si>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</si>
  <si>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</si>
  <si>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</si>
  <si>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</si>
  <si>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</si>
  <si>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</si>
  <si>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</si>
  <si>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</si>
  <si>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</si>
  <si>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</si>
  <si>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</si>
  <si>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</si>
  <si>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</si>
  <si>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</si>
  <si>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</si>
  <si>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</si>
  <si>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</si>
  <si>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</si>
  <si>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</si>
  <si>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</si>
  <si>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</si>
  <si>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</si>
  <si>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</si>
  <si>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</si>
  <si>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</si>
  <si>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</si>
  <si>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</si>
  <si>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</si>
  <si>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</si>
  <si>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</si>
  <si>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</si>
  <si>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</si>
  <si>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</si>
  <si>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</si>
  <si>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</si>
  <si>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</si>
  <si>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</si>
  <si>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</si>
  <si>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</si>
  <si>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</si>
  <si>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</si>
  <si>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</si>
  <si>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</si>
  <si>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</si>
  <si>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</si>
  <si>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</si>
  <si>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</si>
  <si>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</si>
  <si>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</si>
  <si>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</si>
  <si>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</si>
  <si>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</si>
  <si>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</si>
  <si>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</si>
  <si>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</si>
  <si>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</si>
  <si>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</si>
  <si>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</si>
  <si>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</si>
  <si>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</si>
  <si>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</si>
  <si>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</si>
  <si>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</si>
  <si>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</si>
  <si>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</si>
  <si>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</si>
  <si>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</si>
  <si>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</si>
  <si>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</si>
  <si>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</si>
  <si>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</si>
  <si>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</si>
  <si>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</si>
  <si>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</si>
  <si>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</si>
  <si>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</si>
  <si>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</si>
  <si>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</si>
  <si>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</si>
  <si>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</si>
  <si>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</si>
  <si>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</si>
  <si>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</si>
  <si>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</si>
  <si>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</si>
  <si>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</si>
  <si>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</si>
  <si>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</si>
  <si>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</si>
  <si>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</si>
  <si>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</si>
  <si>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</si>
  <si>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</si>
  <si>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</si>
  <si>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</si>
  <si>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</si>
  <si>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</si>
  <si>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</si>
  <si>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</si>
  <si>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</si>
  <si>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</si>
  <si>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</si>
  <si>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</si>
  <si>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</si>
  <si>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</si>
  <si>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</si>
  <si>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</si>
  <si>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</si>
  <si>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</si>
  <si>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</si>
  <si>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</si>
  <si>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</si>
  <si>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</si>
  <si>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</si>
  <si>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</si>
  <si>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</si>
  <si>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</si>
  <si>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</si>
  <si>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</si>
  <si>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</si>
  <si>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</si>
  <si>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</si>
  <si>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</si>
  <si>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</si>
  <si>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</si>
  <si>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</si>
  <si>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</si>
  <si>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</si>
  <si>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</si>
  <si>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</si>
  <si>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</si>
  <si>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</si>
  <si>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</si>
  <si>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</si>
  <si>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</si>
  <si>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</si>
  <si>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</si>
  <si>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</si>
  <si>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</si>
  <si>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</si>
  <si>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</si>
  <si>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</si>
  <si>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</si>
  <si>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</si>
  <si>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</si>
  <si>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</si>
  <si>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</si>
  <si>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</si>
  <si>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</si>
  <si>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</si>
  <si>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</si>
  <si>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</si>
  <si>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</si>
  <si>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</si>
  <si>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</si>
  <si>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</si>
  <si>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</si>
  <si>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</si>
  <si>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</si>
  <si>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</si>
  <si>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</si>
  <si>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</si>
  <si>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</si>
  <si>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</si>
  <si>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</si>
  <si>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</si>
  <si>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</si>
  <si>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</si>
  <si>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</si>
  <si>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</si>
  <si>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</si>
  <si>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</si>
  <si>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</si>
  <si>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</si>
  <si>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</si>
  <si>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</si>
  <si>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</si>
  <si>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</si>
  <si>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</si>
  <si>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</si>
  <si>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</si>
  <si>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</si>
  <si>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</si>
  <si>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</si>
  <si>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</si>
  <si>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</si>
  <si>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</si>
  <si>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</si>
  <si>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</si>
  <si>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</si>
  <si>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</si>
  <si>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</si>
  <si>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</si>
  <si>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</si>
  <si>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</si>
  <si>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</si>
  <si>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</si>
  <si>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</si>
  <si>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</si>
  <si>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</si>
  <si>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</si>
  <si>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</si>
  <si>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</si>
  <si>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</si>
  <si>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</si>
  <si>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</si>
  <si>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</si>
  <si>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</si>
  <si>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</si>
  <si>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</si>
  <si>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</si>
  <si>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</si>
  <si>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</si>
  <si>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</si>
  <si>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</si>
  <si>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</si>
  <si>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</si>
  <si>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</si>
  <si>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</si>
  <si>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</si>
  <si>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</si>
  <si>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</si>
  <si>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</si>
  <si>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</si>
  <si>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</si>
  <si>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</si>
  <si>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</si>
  <si>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</si>
  <si>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</si>
  <si>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</si>
  <si>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</si>
  <si>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</si>
  <si>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</si>
  <si>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</si>
  <si>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</si>
  <si>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</si>
  <si>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</si>
  <si>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</si>
  <si>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</si>
  <si>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</si>
  <si>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</si>
  <si>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</si>
  <si>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</si>
  <si>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</si>
  <si>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</si>
  <si>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</si>
  <si>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</si>
  <si>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</si>
  <si>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</si>
  <si>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</si>
  <si>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</si>
  <si>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</si>
  <si>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</si>
  <si>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</si>
  <si>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</si>
  <si>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</si>
  <si>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</si>
  <si>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</si>
  <si>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</si>
  <si>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</si>
  <si>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</si>
  <si>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</si>
  <si>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</si>
  <si>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</si>
  <si>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</si>
  <si>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</si>
  <si>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</si>
  <si>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</si>
  <si>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</si>
  <si>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</si>
  <si>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</si>
  <si>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</si>
  <si>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</si>
  <si>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</si>
  <si>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</si>
  <si>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</si>
  <si>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</si>
  <si>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</si>
  <si>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</si>
  <si>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</si>
  <si>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</si>
  <si>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</si>
  <si>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</si>
  <si>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</si>
  <si>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</si>
  <si>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</si>
  <si>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</si>
  <si>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</si>
  <si>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</si>
  <si>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</si>
  <si>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</si>
  <si>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</si>
  <si>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</si>
  <si>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</si>
  <si>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</si>
  <si>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</si>
  <si>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</si>
  <si>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</si>
  <si>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</si>
  <si>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</si>
  <si>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</si>
  <si>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</si>
  <si>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</si>
  <si>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</si>
  <si>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</si>
  <si>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</si>
  <si>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</si>
  <si>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</si>
  <si>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</si>
  <si>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</si>
  <si>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</si>
  <si>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</si>
  <si>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</si>
  <si>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</si>
  <si>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</si>
  <si>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</si>
  <si>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</si>
  <si>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</si>
  <si>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</si>
  <si>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</si>
  <si>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</si>
  <si>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</si>
  <si>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</si>
  <si>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</si>
  <si>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</si>
  <si>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</si>
  <si>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</si>
  <si>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</si>
  <si>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</si>
  <si>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</si>
  <si>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</si>
  <si>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</si>
  <si>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</si>
  <si>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</si>
  <si>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</si>
  <si>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</si>
  <si>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</si>
  <si>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</si>
  <si>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</si>
  <si>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</si>
  <si>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</si>
  <si>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</si>
  <si>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</si>
  <si>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</si>
  <si>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</si>
  <si>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</si>
  <si>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</si>
  <si>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</si>
  <si>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</si>
  <si>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</si>
  <si>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</si>
  <si>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</si>
  <si>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</si>
  <si>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</si>
  <si>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</si>
  <si>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</si>
  <si>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</si>
  <si>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</si>
  <si>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</si>
  <si>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</si>
  <si>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</si>
  <si>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</si>
  <si>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</si>
  <si>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</si>
  <si>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</si>
  <si>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</si>
  <si>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</si>
  <si>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</si>
  <si>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</si>
  <si>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</si>
  <si>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</si>
  <si>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</si>
  <si>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</si>
  <si>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</si>
  <si>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</si>
  <si>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</si>
  <si>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</si>
  <si>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</si>
  <si>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</si>
  <si>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</si>
  <si>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</si>
  <si>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</si>
  <si>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</si>
  <si>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</si>
  <si>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</si>
  <si>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</si>
  <si>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</si>
  <si>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</si>
  <si>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</si>
  <si>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</si>
  <si>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</si>
  <si>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</si>
  <si>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</si>
  <si>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</si>
  <si>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</si>
  <si>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</si>
  <si>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</si>
  <si>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</si>
  <si>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</si>
  <si>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</si>
  <si>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</si>
  <si>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</si>
  <si>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</si>
  <si>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</si>
  <si>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</si>
  <si>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</si>
  <si>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</si>
  <si>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</si>
  <si>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</si>
  <si>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</si>
  <si>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</si>
  <si>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</si>
  <si>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</si>
  <si>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</si>
  <si>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</si>
  <si>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</si>
  <si>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</si>
  <si>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</si>
  <si>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</si>
  <si>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</si>
  <si>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</si>
  <si>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</si>
  <si>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</si>
  <si>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</si>
  <si>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</si>
  <si>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</si>
  <si>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</si>
  <si>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</si>
  <si>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</si>
  <si>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</si>
  <si>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</si>
  <si>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</si>
  <si>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</si>
  <si>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</si>
  <si>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</si>
  <si>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</si>
  <si>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</si>
  <si>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</si>
  <si>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</si>
  <si>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</si>
  <si>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</si>
  <si>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</si>
  <si>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</si>
  <si>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</si>
  <si>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</si>
  <si>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</si>
  <si>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</si>
  <si>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</si>
  <si>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</si>
  <si>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</si>
  <si>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</si>
  <si>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</si>
  <si>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</si>
  <si>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</si>
  <si>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</si>
  <si>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</si>
  <si>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</si>
  <si>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</si>
  <si>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</si>
  <si>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</si>
  <si>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</si>
  <si>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</si>
  <si>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</si>
  <si>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</si>
  <si>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</si>
  <si>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</si>
  <si>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</si>
  <si>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</si>
  <si>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</si>
  <si>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</si>
  <si>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</si>
  <si>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</si>
  <si>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</si>
  <si>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</si>
  <si>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</si>
  <si>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</si>
  <si>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</si>
  <si>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</si>
  <si>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</si>
  <si>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</si>
  <si>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</si>
  <si>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</si>
  <si>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</si>
  <si>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</si>
  <si>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</si>
  <si>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</si>
  <si>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</si>
  <si>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</si>
  <si>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</si>
  <si>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</si>
  <si>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</si>
  <si>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</si>
  <si>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</si>
  <si>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</si>
  <si>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</si>
  <si>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</si>
  <si>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</si>
  <si>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</si>
  <si>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</si>
  <si>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</si>
  <si>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</si>
  <si>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</si>
  <si>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</si>
  <si>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</si>
  <si>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</si>
  <si>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</si>
  <si>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</si>
  <si>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</si>
  <si>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</si>
  <si>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</si>
  <si>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</si>
  <si>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</si>
  <si>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</si>
  <si>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</si>
  <si>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</si>
  <si>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</si>
  <si>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</si>
  <si>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</si>
  <si>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</si>
  <si>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</si>
  <si>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</si>
  <si>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</si>
  <si>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</si>
  <si>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</si>
  <si>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</si>
  <si>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</si>
  <si>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</si>
  <si>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</si>
  <si>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</si>
  <si>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</si>
  <si>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</si>
  <si>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</si>
  <si>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</si>
  <si>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</si>
  <si>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</si>
  <si>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</si>
  <si>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</si>
  <si>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</si>
  <si>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</si>
  <si>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</si>
  <si>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</si>
  <si>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</si>
  <si>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</si>
  <si>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</si>
  <si>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</si>
  <si>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</si>
  <si>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</si>
  <si>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</si>
  <si>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</si>
  <si>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</si>
  <si>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</si>
  <si>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</si>
  <si>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</si>
  <si>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</si>
  <si>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</si>
  <si>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</si>
  <si>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</si>
  <si>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</si>
  <si>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</si>
  <si>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</si>
  <si>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</si>
  <si>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</si>
  <si>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</si>
  <si>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</si>
  <si>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</si>
  <si>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</si>
  <si>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</si>
  <si>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</si>
  <si>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</si>
  <si>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</si>
  <si>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</si>
  <si>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</si>
  <si>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</si>
  <si>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</si>
  <si>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</si>
  <si>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</si>
  <si>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</si>
  <si>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</si>
  <si>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</si>
  <si>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</si>
  <si>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</si>
  <si>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</si>
  <si>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</si>
  <si>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</si>
  <si>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</si>
  <si>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</si>
  <si>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</si>
  <si>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</si>
  <si>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</si>
  <si>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</si>
  <si>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</si>
  <si>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</si>
  <si>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</si>
  <si>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</si>
  <si>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</si>
  <si>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</si>
  <si>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</si>
  <si>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</si>
  <si>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</si>
  <si>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</si>
  <si>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</si>
  <si>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</si>
  <si>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</si>
  <si>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</si>
  <si>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</si>
  <si>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</si>
  <si>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</si>
  <si>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</si>
  <si>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</si>
  <si>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</si>
  <si>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</si>
  <si>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</si>
  <si>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</si>
  <si>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</si>
  <si>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</si>
  <si>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</si>
  <si>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</si>
  <si>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</si>
  <si>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</si>
  <si>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</si>
  <si>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</si>
  <si>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</si>
  <si>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</si>
  <si>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</si>
  <si>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</si>
  <si>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</si>
  <si>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</si>
  <si>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</si>
  <si>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</si>
  <si>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</si>
  <si>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</si>
  <si>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</si>
  <si>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</si>
  <si>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</si>
  <si>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</si>
  <si>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</si>
  <si>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</si>
  <si>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</si>
  <si>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</si>
  <si>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</si>
  <si>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</si>
  <si>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</si>
  <si>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</si>
  <si>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</si>
  <si>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</si>
  <si>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</si>
  <si>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</si>
  <si>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</si>
  <si>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</si>
  <si>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</si>
  <si>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</si>
  <si>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</si>
  <si>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</si>
  <si>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</si>
  <si>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</si>
  <si>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</si>
  <si>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</si>
  <si>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</si>
  <si>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</si>
  <si>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</si>
  <si>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</si>
  <si>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</si>
  <si>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</si>
  <si>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</si>
  <si>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</si>
  <si>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</si>
  <si>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</si>
  <si>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</si>
  <si>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</si>
  <si>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</si>
  <si>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</si>
  <si>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</si>
  <si>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</si>
  <si>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</si>
  <si>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</si>
  <si>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</si>
  <si>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</si>
  <si>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</si>
  <si>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</si>
  <si>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</si>
  <si>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</si>
  <si>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</si>
  <si>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</si>
  <si>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</si>
  <si>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</si>
  <si>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</si>
  <si>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</si>
  <si>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</si>
  <si>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</si>
  <si>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</si>
  <si>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</si>
  <si>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</si>
  <si>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</si>
  <si>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</si>
  <si>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</si>
  <si>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</si>
  <si>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</si>
  <si>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</si>
  <si>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</si>
  <si>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</si>
  <si>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</si>
  <si>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</si>
  <si>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</si>
  <si>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</si>
  <si>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</si>
  <si>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</si>
  <si>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</si>
  <si>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</si>
  <si>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</si>
  <si>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</si>
  <si>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</si>
  <si>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</si>
  <si>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</si>
  <si>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</si>
  <si>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</si>
  <si>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</si>
  <si>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</si>
  <si>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</si>
  <si>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</si>
  <si>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</si>
  <si>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</si>
  <si>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</si>
  <si>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</si>
  <si>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</si>
  <si>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</si>
  <si>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</si>
  <si>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</si>
  <si>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</si>
  <si>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</si>
  <si>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</si>
  <si>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</si>
  <si>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</si>
  <si>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</si>
  <si>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</si>
  <si>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</si>
  <si>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</si>
  <si>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</si>
  <si>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</si>
  <si>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</si>
  <si>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</si>
  <si>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</si>
  <si>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</si>
  <si>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</si>
  <si>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</si>
  <si>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</si>
  <si>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</si>
  <si>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</si>
  <si>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</si>
  <si>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</si>
  <si>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</si>
  <si>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</si>
  <si>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</si>
  <si>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</si>
  <si>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</si>
  <si>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</si>
  <si>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</si>
  <si>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</si>
  <si>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</si>
  <si>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</si>
  <si>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</si>
  <si>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</si>
  <si>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</si>
  <si>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</si>
  <si>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</si>
  <si>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</si>
  <si>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</si>
  <si>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</si>
  <si>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</si>
  <si>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</si>
  <si>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</si>
  <si>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</si>
  <si>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</si>
  <si>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</si>
  <si>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</si>
  <si>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</si>
  <si>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</si>
  <si>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</si>
  <si>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</si>
  <si>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</si>
  <si>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</si>
  <si>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</si>
  <si>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</si>
  <si>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</si>
  <si>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</si>
  <si>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</si>
  <si>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</si>
  <si>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</si>
  <si>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</si>
  <si>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</si>
  <si>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</si>
  <si>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</si>
  <si>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</si>
  <si>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</si>
  <si>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</si>
  <si>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</si>
  <si>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</si>
  <si>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</si>
  <si>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</si>
  <si>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</si>
  <si>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</si>
  <si>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</si>
  <si>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</si>
  <si>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</si>
  <si>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</si>
  <si>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</si>
  <si>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</si>
  <si>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</si>
  <si>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</si>
  <si>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</si>
  <si>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</si>
  <si>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</si>
  <si>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</si>
  <si>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</si>
  <si>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</si>
  <si>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</si>
  <si>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</si>
  <si>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</si>
  <si>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</si>
  <si>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</si>
  <si>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</si>
  <si>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</si>
  <si>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</si>
  <si>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</si>
  <si>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</si>
  <si>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</si>
  <si>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</si>
  <si>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</si>
  <si>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</si>
  <si>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</si>
  <si>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</si>
  <si>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</si>
  <si>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</si>
  <si>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</si>
  <si>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</si>
  <si>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</si>
  <si>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</si>
  <si>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</si>
  <si>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</si>
  <si>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</si>
  <si>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</si>
  <si>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</si>
  <si>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</si>
  <si>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</si>
  <si>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</si>
  <si>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</si>
  <si>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</si>
  <si>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</si>
  <si>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</si>
  <si>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</si>
  <si>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</si>
  <si>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</si>
  <si>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</si>
  <si>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</si>
  <si>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</si>
  <si>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</si>
  <si>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</si>
  <si>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</si>
  <si>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</si>
  <si>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</si>
  <si>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</si>
  <si>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</si>
  <si>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</si>
  <si>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</si>
  <si>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</si>
  <si>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</si>
  <si>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</si>
  <si>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</si>
  <si>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</si>
  <si>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</si>
  <si>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</si>
  <si>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</si>
  <si>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</si>
  <si>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</si>
  <si>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</si>
  <si>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</si>
  <si>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</si>
  <si>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</si>
  <si>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</si>
  <si>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</si>
  <si>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</si>
  <si>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</si>
  <si>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</si>
  <si>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</si>
  <si>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</si>
  <si>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</si>
  <si>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</si>
  <si>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</si>
  <si>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</si>
  <si>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</si>
  <si>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</si>
  <si>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</si>
  <si>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</si>
  <si>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</si>
  <si>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</si>
  <si>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</si>
  <si>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</si>
  <si>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</si>
  <si>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</si>
  <si>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</si>
  <si>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</si>
  <si>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</si>
  <si>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</si>
  <si>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</si>
  <si>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</si>
  <si>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</si>
  <si>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</si>
  <si>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</si>
  <si>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</si>
  <si>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</si>
  <si>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</si>
  <si>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</si>
  <si>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</si>
  <si>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</si>
  <si>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</si>
  <si>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</si>
  <si>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</si>
  <si>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</si>
  <si>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</si>
  <si>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</si>
  <si>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</si>
  <si>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</si>
  <si>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</si>
  <si>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</si>
  <si>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</si>
  <si>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</si>
  <si>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</si>
  <si>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</si>
  <si>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</si>
  <si>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</si>
  <si>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</si>
  <si>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</si>
  <si>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</si>
  <si>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</si>
  <si>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</si>
  <si>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</si>
  <si>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</si>
  <si>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</si>
  <si>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</si>
  <si>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</si>
  <si>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</si>
  <si>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</si>
  <si>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</si>
  <si>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</si>
  <si>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</si>
  <si>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</si>
  <si>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</si>
  <si>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</si>
  <si>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</si>
  <si>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</si>
  <si>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</si>
  <si>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</si>
  <si>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</si>
  <si>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</si>
  <si>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</si>
  <si>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</si>
  <si>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</si>
  <si>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</si>
  <si>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</si>
  <si>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</si>
  <si>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</si>
  <si>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</si>
  <si>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</si>
  <si>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</si>
  <si>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</si>
  <si>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</si>
  <si>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</si>
  <si>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</si>
  <si>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</si>
  <si>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</si>
  <si>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</si>
  <si>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</si>
  <si>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</si>
  <si>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</si>
  <si>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</si>
  <si>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</si>
  <si>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</si>
  <si>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</si>
  <si>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</si>
  <si>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</si>
  <si>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</si>
  <si>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</si>
  <si>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</si>
  <si>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</si>
  <si>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</si>
  <si>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</si>
  <si>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</si>
  <si>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</si>
  <si>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</si>
  <si>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</si>
  <si>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</si>
  <si>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</si>
  <si>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</si>
  <si>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</si>
  <si>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</si>
  <si>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</si>
  <si>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</si>
  <si>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</si>
  <si>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</si>
  <si>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</si>
  <si>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</si>
  <si>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</si>
  <si>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</si>
  <si>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</si>
  <si>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</si>
  <si>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</si>
  <si>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</si>
  <si>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</si>
  <si>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</si>
  <si>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</si>
  <si>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</si>
  <si>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</si>
  <si>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</si>
  <si>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</si>
  <si>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</si>
  <si>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</si>
  <si>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</si>
  <si>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</si>
  <si>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</si>
  <si>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</si>
  <si>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</si>
  <si>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</si>
  <si>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</si>
  <si>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</si>
  <si>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</si>
  <si>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</si>
  <si>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</si>
  <si>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</si>
  <si>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</si>
  <si>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</si>
  <si>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</si>
  <si>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</si>
  <si>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</si>
  <si>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</si>
  <si>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</si>
  <si>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</si>
  <si>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</si>
  <si>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</si>
  <si>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</si>
  <si>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</si>
  <si>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</si>
  <si>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</si>
  <si>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</si>
  <si>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</si>
  <si>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</si>
  <si>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</si>
  <si>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</si>
  <si>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</si>
  <si>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</si>
  <si>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</si>
  <si>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</si>
  <si>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</si>
  <si>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</si>
  <si>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</si>
  <si>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</si>
  <si>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</si>
  <si>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</si>
  <si>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</si>
  <si>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</si>
  <si>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</si>
  <si>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</si>
  <si>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</si>
  <si>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</si>
  <si>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</si>
  <si>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</si>
  <si>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</si>
  <si>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</si>
  <si>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</si>
  <si>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</si>
  <si>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</si>
  <si>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</si>
  <si>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</si>
  <si>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</si>
  <si>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</si>
  <si>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</si>
  <si>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</si>
  <si>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</si>
  <si>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</si>
  <si>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</si>
  <si>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</si>
  <si>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</si>
  <si>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</si>
  <si>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</si>
  <si>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</si>
  <si>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</si>
  <si>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</si>
  <si>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</si>
  <si>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</si>
  <si>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</si>
  <si>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</si>
  <si>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</si>
  <si>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</si>
  <si>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</si>
  <si>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</si>
  <si>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</si>
  <si>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</si>
  <si>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</si>
  <si>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</si>
  <si>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</si>
  <si>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</si>
  <si>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</si>
  <si>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</si>
  <si>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</si>
  <si>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</si>
  <si>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</si>
  <si>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</si>
  <si>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</si>
  <si>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</si>
  <si>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</si>
  <si>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</si>
  <si>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</si>
  <si>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</si>
  <si>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</si>
  <si>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</si>
  <si>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</si>
  <si>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</si>
  <si>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</si>
  <si>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</si>
  <si>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</si>
  <si>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</si>
  <si>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</si>
  <si>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</si>
  <si>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</si>
  <si>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</si>
  <si>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</si>
  <si>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</si>
  <si>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</si>
  <si>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</si>
  <si>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</si>
  <si>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</si>
  <si>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</si>
  <si>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</si>
  <si>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</si>
  <si>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</si>
  <si>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</si>
  <si>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</si>
  <si>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</si>
  <si>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</si>
  <si>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</si>
  <si>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</si>
  <si>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</si>
  <si>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</si>
  <si>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</si>
  <si>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</si>
  <si>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</si>
  <si>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</si>
  <si>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</si>
  <si>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</si>
  <si>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</si>
  <si>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</si>
  <si>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</si>
  <si>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</si>
  <si>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</si>
  <si>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</si>
  <si>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</si>
  <si>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</si>
  <si>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</si>
  <si>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</si>
  <si>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</si>
  <si>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</si>
  <si>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</si>
  <si>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</si>
  <si>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</si>
  <si>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</si>
  <si>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</si>
  <si>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</si>
  <si>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</si>
  <si>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</si>
  <si>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</si>
  <si>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</si>
  <si>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</si>
  <si>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</si>
  <si>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</si>
  <si>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</si>
  <si>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</si>
  <si>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</si>
  <si>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</si>
  <si>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</si>
  <si>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</si>
  <si>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</si>
  <si>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</si>
  <si>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</si>
  <si>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</si>
  <si>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</si>
  <si>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</si>
  <si>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</si>
  <si>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</si>
  <si>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</si>
  <si>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</si>
  <si>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</si>
  <si>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</si>
  <si>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</si>
  <si>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</si>
  <si>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</si>
  <si>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</si>
  <si>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</si>
  <si>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</si>
  <si>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</si>
  <si>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</si>
  <si>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</si>
  <si>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</si>
  <si>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</si>
  <si>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</si>
  <si>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</si>
  <si>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</si>
  <si>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</si>
  <si>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</si>
  <si>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</si>
  <si>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</si>
  <si>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</si>
  <si>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</si>
  <si>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</si>
  <si>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</si>
  <si>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</si>
  <si>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</si>
  <si>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</si>
  <si>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</si>
  <si>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</si>
  <si>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</si>
  <si>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</si>
  <si>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</si>
  <si>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</si>
  <si>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</si>
  <si>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</si>
  <si>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</si>
  <si>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</si>
  <si>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</si>
  <si>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</si>
  <si>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</si>
  <si>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</si>
  <si>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</si>
  <si>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</si>
  <si>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</si>
  <si>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</si>
  <si>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</si>
  <si>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</si>
  <si>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</si>
  <si>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</si>
  <si>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</si>
  <si>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</si>
  <si>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</si>
  <si>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</si>
  <si>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</si>
  <si>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</si>
  <si>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</si>
  <si>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</si>
  <si>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</si>
  <si>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</si>
  <si>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</si>
  <si>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</si>
  <si>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</si>
  <si>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</si>
  <si>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</si>
  <si>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</si>
  <si>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</si>
  <si>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</si>
  <si>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</si>
  <si>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</si>
  <si>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</si>
  <si>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</si>
  <si>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</si>
  <si>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</si>
  <si>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</si>
  <si>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</si>
  <si>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</si>
  <si>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</si>
  <si>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</si>
  <si>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</si>
  <si>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</si>
  <si>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</si>
  <si>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</si>
  <si>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</si>
  <si>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</si>
  <si>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</si>
  <si>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</si>
  <si>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</si>
  <si>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</si>
  <si>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</si>
  <si>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</si>
  <si>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</si>
  <si>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</si>
  <si>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</si>
  <si>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</si>
  <si>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</si>
  <si>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</si>
  <si>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</si>
  <si>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</si>
  <si>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</si>
  <si>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</si>
  <si>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</si>
  <si>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</si>
  <si>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</si>
  <si>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</si>
  <si>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</si>
  <si>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</si>
  <si>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</si>
  <si>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</si>
  <si>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</si>
  <si>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</si>
  <si>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</si>
  <si>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</si>
  <si>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</si>
  <si>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</si>
  <si>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</si>
  <si>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</si>
  <si>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</si>
  <si>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</si>
  <si>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</si>
  <si>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</si>
  <si>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</si>
  <si>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</si>
  <si>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</si>
  <si>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</si>
  <si>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</si>
  <si>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</si>
  <si>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</si>
  <si>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</si>
  <si>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</si>
  <si>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</si>
  <si>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</si>
  <si>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</si>
  <si>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</si>
  <si>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</si>
  <si>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</si>
  <si>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</si>
  <si>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</si>
  <si>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</si>
  <si>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</si>
  <si>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</si>
  <si>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</si>
  <si>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</si>
  <si>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</si>
  <si>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</si>
  <si>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</si>
  <si>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</si>
  <si>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</si>
  <si>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</si>
  <si>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</si>
  <si>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</si>
  <si>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</si>
  <si>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</si>
  <si>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</si>
  <si>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</si>
  <si>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</si>
  <si>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</si>
  <si>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</si>
  <si>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</si>
  <si>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</si>
  <si>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</si>
  <si>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</si>
  <si>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</si>
  <si>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</si>
  <si>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</si>
  <si>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</si>
  <si>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</si>
  <si>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</si>
  <si>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</si>
  <si>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</si>
  <si>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</si>
  <si>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</si>
  <si>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</si>
  <si>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</si>
  <si>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</si>
  <si>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</si>
  <si>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</si>
  <si>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</si>
  <si>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</si>
  <si>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</si>
  <si>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</si>
  <si>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</si>
  <si>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</si>
  <si>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</si>
  <si>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</si>
  <si>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</si>
  <si>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</si>
  <si>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</si>
  <si>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</si>
  <si>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</si>
  <si>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</si>
  <si>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</si>
  <si>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</si>
  <si>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</si>
  <si>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</si>
  <si>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</si>
  <si>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</si>
  <si>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</si>
  <si>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</si>
  <si>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</si>
  <si>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</si>
  <si>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</si>
  <si>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</si>
  <si>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</si>
  <si>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</si>
  <si>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</si>
  <si>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</si>
  <si>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</si>
  <si>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</si>
  <si>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</si>
  <si>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</si>
  <si>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</si>
  <si>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</si>
  <si>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</si>
  <si>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</si>
  <si>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</si>
  <si>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</si>
  <si>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</si>
  <si>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</si>
  <si>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</si>
  <si>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</si>
  <si>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</si>
  <si>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</si>
  <si>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</si>
  <si>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</si>
  <si>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</si>
  <si>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</si>
  <si>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</si>
  <si>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</si>
  <si>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</si>
  <si>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</si>
  <si>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</si>
  <si>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</si>
  <si>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</si>
  <si>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</si>
  <si>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</si>
  <si>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</si>
  <si>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</si>
  <si>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</si>
  <si>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</si>
  <si>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</si>
  <si>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</si>
  <si>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</si>
  <si>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</si>
  <si>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</si>
  <si>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</si>
  <si>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</si>
  <si>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</si>
  <si>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</si>
  <si>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</si>
  <si>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</si>
  <si>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</si>
  <si>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</si>
  <si>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</si>
  <si>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</si>
  <si>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</si>
  <si>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</si>
  <si>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</si>
  <si>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</si>
  <si>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</si>
  <si>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</si>
  <si>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</si>
  <si>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</si>
  <si>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</si>
  <si>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</si>
  <si>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</si>
  <si>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</si>
  <si>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</si>
  <si>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</si>
  <si>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</si>
  <si>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</si>
  <si>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</si>
  <si>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</si>
  <si>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</si>
  <si>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</si>
  <si>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</si>
  <si>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</si>
  <si>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</si>
  <si>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</si>
  <si>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</si>
  <si>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</si>
  <si>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</si>
  <si>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</si>
  <si>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</si>
  <si>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</si>
  <si>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</si>
  <si>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</si>
  <si>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</si>
  <si>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</si>
  <si>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</si>
  <si>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</si>
  <si>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</si>
  <si>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</si>
  <si>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</si>
  <si>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</si>
  <si>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</si>
  <si>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</si>
  <si>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</si>
  <si>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</si>
  <si>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</si>
  <si>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</si>
  <si>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</si>
  <si>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</si>
  <si>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</si>
  <si>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</si>
  <si>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</si>
  <si>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</si>
  <si>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</si>
  <si>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</si>
  <si>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</si>
  <si>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</si>
  <si>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</si>
  <si>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</si>
  <si>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</si>
  <si>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</si>
  <si>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</si>
  <si>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</si>
  <si>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</si>
  <si>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</si>
  <si>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</si>
  <si>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</si>
  <si>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</si>
  <si>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</si>
  <si>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</si>
  <si>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</si>
  <si>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</si>
  <si>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</si>
  <si>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</si>
  <si>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</si>
  <si>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</si>
  <si>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</si>
  <si>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</si>
  <si>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</si>
  <si>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</si>
  <si>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</si>
  <si>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</si>
  <si>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</si>
  <si>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</si>
  <si>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</si>
  <si>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</si>
  <si>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</si>
  <si>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</si>
  <si>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</si>
  <si>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</si>
  <si>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</si>
  <si>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</si>
  <si>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</si>
  <si>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</si>
  <si>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</si>
  <si>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</si>
  <si>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</si>
  <si>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</si>
  <si>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</si>
  <si>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</si>
  <si>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</si>
  <si>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</si>
  <si>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</si>
  <si>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</si>
  <si>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</si>
  <si>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</si>
  <si>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</si>
  <si>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</si>
  <si>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</si>
  <si>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</si>
  <si>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</si>
  <si>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</si>
  <si>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</si>
  <si>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</si>
  <si>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</si>
  <si>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</si>
  <si>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</si>
  <si>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</si>
  <si>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</si>
  <si>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</si>
  <si>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</si>
  <si>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</si>
  <si>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</si>
  <si>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</si>
  <si>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</si>
  <si>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</si>
  <si>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</si>
  <si>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</si>
  <si>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</si>
  <si>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</si>
  <si>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</si>
  <si>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</si>
  <si>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</si>
  <si>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</si>
  <si>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</si>
  <si>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</si>
  <si>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</si>
  <si>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</si>
  <si>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</si>
  <si>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</si>
  <si>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</si>
  <si>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</si>
  <si>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</si>
  <si>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</si>
  <si>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</si>
  <si>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</si>
  <si>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</si>
  <si>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</si>
  <si>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</si>
  <si>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</si>
  <si>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</si>
  <si>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</si>
  <si>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</si>
  <si>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</si>
  <si>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</si>
  <si>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</si>
  <si>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</si>
  <si>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</si>
  <si>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</si>
  <si>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</si>
  <si>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</si>
  <si>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</si>
  <si>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</si>
  <si>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</si>
  <si>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</si>
  <si>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</si>
  <si>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</si>
  <si>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</si>
  <si>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</si>
  <si>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</si>
  <si>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</si>
  <si>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</si>
  <si>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</si>
  <si>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</si>
  <si>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</si>
  <si>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</si>
  <si>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</si>
  <si>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</si>
  <si>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</si>
  <si>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</si>
  <si>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</si>
  <si>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</si>
  <si>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</si>
  <si>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</si>
  <si>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</si>
  <si>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</si>
  <si>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</si>
  <si>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</si>
  <si>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</si>
  <si>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</si>
  <si>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</si>
  <si>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</si>
  <si>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</si>
  <si>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</si>
  <si>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</si>
  <si>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</si>
  <si>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</si>
  <si>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</si>
  <si>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</si>
  <si>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</si>
  <si>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</si>
  <si>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</si>
  <si>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</si>
  <si>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</si>
  <si>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</si>
  <si>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</si>
  <si>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</si>
  <si>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</si>
  <si>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</si>
  <si>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</si>
  <si>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</si>
  <si>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</si>
  <si>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</si>
  <si>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</si>
  <si>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</si>
  <si>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</si>
  <si>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</si>
  <si>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</si>
  <si>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</si>
  <si>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</si>
  <si>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</si>
  <si>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</si>
  <si>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</si>
  <si>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</si>
  <si>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</si>
  <si>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</si>
  <si>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</si>
  <si>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</si>
  <si>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</si>
  <si>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</si>
  <si>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</si>
  <si>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</si>
  <si>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</si>
  <si>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</si>
  <si>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</si>
  <si>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</si>
  <si>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</si>
  <si>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</si>
  <si>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</si>
  <si>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</si>
  <si>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</si>
  <si>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</si>
  <si>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</si>
  <si>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</si>
  <si>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</si>
  <si>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</si>
  <si>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</si>
  <si>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</si>
  <si>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</si>
  <si>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</si>
  <si>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</si>
  <si>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</si>
  <si>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</si>
  <si>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</si>
  <si>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</si>
  <si>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</si>
  <si>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</si>
  <si>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</si>
  <si>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</si>
  <si>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</si>
  <si>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</si>
  <si>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</si>
  <si>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</si>
  <si>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</si>
  <si>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</si>
  <si>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</si>
  <si>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</si>
  <si>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</si>
  <si>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</si>
  <si>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</si>
  <si>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</si>
  <si>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</si>
  <si>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</si>
  <si>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</si>
  <si>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</si>
  <si>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</si>
  <si>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</si>
  <si>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</si>
  <si>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</si>
  <si>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</si>
  <si>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</si>
  <si>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</si>
  <si>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</si>
  <si>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</si>
  <si>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</si>
  <si>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</si>
  <si>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</si>
  <si>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</si>
  <si>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</si>
  <si>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</si>
  <si>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</si>
  <si>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</si>
  <si>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</si>
  <si>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</si>
  <si>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</si>
  <si>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</si>
  <si>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</si>
  <si>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</si>
  <si>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</si>
  <si>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</si>
  <si>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</si>
  <si>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</si>
  <si>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</si>
  <si>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</si>
  <si>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</si>
  <si>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</si>
  <si>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</si>
  <si>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</si>
  <si>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</si>
  <si>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</si>
  <si>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</si>
  <si>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</si>
  <si>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</si>
  <si>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</si>
  <si>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</si>
  <si>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</si>
  <si>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</si>
  <si>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</si>
  <si>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</si>
  <si>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</si>
  <si>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</si>
  <si>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</si>
  <si>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</si>
  <si>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</si>
  <si>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</si>
  <si>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</si>
  <si>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</si>
  <si>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</si>
  <si>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</si>
  <si>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</si>
  <si>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</si>
  <si>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</si>
  <si>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</si>
  <si>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</si>
  <si>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</si>
  <si>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</si>
  <si>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</si>
  <si>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</si>
  <si>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</si>
  <si>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</si>
  <si>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</si>
  <si>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</si>
  <si>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</si>
  <si>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</si>
  <si>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</si>
  <si>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</si>
  <si>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</si>
  <si>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</si>
  <si>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</si>
  <si>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</si>
  <si>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</si>
  <si>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</si>
  <si>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</si>
  <si>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</si>
  <si>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</si>
  <si>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</si>
  <si>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</si>
  <si>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</si>
  <si>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</si>
  <si>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</si>
  <si>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</si>
  <si>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</si>
  <si>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</si>
  <si>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</si>
  <si>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</si>
  <si>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</si>
  <si>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</si>
  <si>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</si>
  <si>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</si>
  <si>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</si>
  <si>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</si>
  <si>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</si>
  <si>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</si>
  <si>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</si>
  <si>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</si>
  <si>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</si>
  <si>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</si>
  <si>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</si>
  <si>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</si>
  <si>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</si>
  <si>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</si>
  <si>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</si>
  <si>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</si>
  <si>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</si>
  <si>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</si>
  <si>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</si>
  <si>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</si>
  <si>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</si>
  <si>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</si>
  <si>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</si>
  <si>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</si>
  <si>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</si>
  <si>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</si>
  <si>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</si>
  <si>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</si>
  <si>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</si>
  <si>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</si>
  <si>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</si>
  <si>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</si>
  <si>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</si>
  <si>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</si>
  <si>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</si>
  <si>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</si>
  <si>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</si>
  <si>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</si>
  <si>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</si>
  <si>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</si>
  <si>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</si>
  <si>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</si>
  <si>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</si>
  <si>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</si>
  <si>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</si>
  <si>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</si>
  <si>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</si>
  <si>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</si>
  <si>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</si>
  <si>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</si>
  <si>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</si>
  <si>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</si>
  <si>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</si>
  <si>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</si>
  <si>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</si>
  <si>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</si>
  <si>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</si>
  <si>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</si>
  <si>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</si>
  <si>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</si>
  <si>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</si>
  <si>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</si>
  <si>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</si>
  <si>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</si>
  <si>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</si>
  <si>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</si>
  <si>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</si>
  <si>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</si>
  <si>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</si>
  <si>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</si>
  <si>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</si>
  <si>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</si>
  <si>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</si>
  <si>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</si>
  <si>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</si>
  <si>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</si>
  <si>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</si>
  <si>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</si>
  <si>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</si>
  <si>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</si>
  <si>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</si>
  <si>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</si>
  <si>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</si>
  <si>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</si>
  <si>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</si>
  <si>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</si>
  <si>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</si>
  <si>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</si>
  <si>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</si>
  <si>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</si>
  <si>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</si>
  <si>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</si>
  <si>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</si>
  <si>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</si>
  <si>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</si>
  <si>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</si>
  <si>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</si>
  <si>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</si>
  <si>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</si>
  <si>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</si>
  <si>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</si>
  <si>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</si>
  <si>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</si>
  <si>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</si>
  <si>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</si>
  <si>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</si>
  <si>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</si>
  <si>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</si>
  <si>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</si>
  <si>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</si>
  <si>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</si>
  <si>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</si>
  <si>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</si>
  <si>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</si>
  <si>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</si>
  <si>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</si>
  <si>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</si>
  <si>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</si>
  <si>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</si>
  <si>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</si>
  <si>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</si>
  <si>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</si>
  <si>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</si>
  <si>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</si>
  <si>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</si>
  <si>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</si>
  <si>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</si>
  <si>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</si>
  <si>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</si>
  <si>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</si>
  <si>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</si>
  <si>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</si>
  <si>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</si>
  <si>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</si>
  <si>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</si>
  <si>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</si>
  <si>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</si>
  <si>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</si>
  <si>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</si>
  <si>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</si>
  <si>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</si>
  <si>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</si>
  <si>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</si>
  <si>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</si>
  <si>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</si>
  <si>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</si>
  <si>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</si>
  <si>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</si>
  <si>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</si>
  <si>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</si>
  <si>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</si>
  <si>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</si>
  <si>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</si>
  <si>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</si>
  <si>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</si>
  <si>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</si>
  <si>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</si>
  <si>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</si>
  <si>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</si>
  <si>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</si>
  <si>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</si>
  <si>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</si>
  <si>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</si>
  <si>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</si>
  <si>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</si>
  <si>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</si>
  <si>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</si>
  <si>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</si>
  <si>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</si>
  <si>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</si>
  <si>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</si>
  <si>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</si>
  <si>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</si>
  <si>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</si>
  <si>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</si>
  <si>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</si>
  <si>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</si>
  <si>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</si>
  <si>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</si>
  <si>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</si>
  <si>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</si>
  <si>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</si>
  <si>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</si>
  <si>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</si>
  <si>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</si>
  <si>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</si>
  <si>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</si>
  <si>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</si>
  <si>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</si>
  <si>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</si>
  <si>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</si>
  <si>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</si>
  <si>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</si>
  <si>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</si>
  <si>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</si>
  <si>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</si>
  <si>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</si>
  <si>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</si>
  <si>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</si>
  <si>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</si>
  <si>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</si>
  <si>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</si>
  <si>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</si>
  <si>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</si>
  <si>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</si>
  <si>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</si>
  <si>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</si>
  <si>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</si>
  <si>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</si>
  <si>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</si>
  <si>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</si>
  <si>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</si>
  <si>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</si>
  <si>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</si>
  <si>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</si>
  <si>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</si>
  <si>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</si>
  <si>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</si>
  <si>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</si>
  <si>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</si>
  <si>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</si>
  <si>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</si>
  <si>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</si>
  <si>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</si>
  <si>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</si>
  <si>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</si>
  <si>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</si>
  <si>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</si>
  <si>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</si>
  <si>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</si>
  <si>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</si>
  <si>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</si>
  <si>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</si>
  <si>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</si>
  <si>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</si>
  <si>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</si>
  <si>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</si>
  <si>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</si>
  <si>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</si>
  <si>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</si>
  <si>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</si>
  <si>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</si>
  <si>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</si>
  <si>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</si>
  <si>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</si>
  <si>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</si>
  <si>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</si>
  <si>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</si>
  <si>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</si>
  <si>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</si>
  <si>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</si>
  <si>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</si>
  <si>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</si>
  <si>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</si>
  <si>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</si>
  <si>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</si>
  <si>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</si>
  <si>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</si>
  <si>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</si>
  <si>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</si>
  <si>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</si>
  <si>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</si>
  <si>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</si>
  <si>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</si>
  <si>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</si>
  <si>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</si>
  <si>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</si>
  <si>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</si>
  <si>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</si>
  <si>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</si>
  <si>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</si>
  <si>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</si>
  <si>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</si>
  <si>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</si>
  <si>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</si>
  <si>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</si>
  <si>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</si>
  <si>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</si>
  <si>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</si>
  <si>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</si>
  <si>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</si>
  <si>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</si>
  <si>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</si>
  <si>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</si>
  <si>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</si>
  <si>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</si>
  <si>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</si>
  <si>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</si>
  <si>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</si>
  <si>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</si>
  <si>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</si>
  <si>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</si>
  <si>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</si>
  <si>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</si>
  <si>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</si>
  <si>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</si>
  <si>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</si>
  <si>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</si>
  <si>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</si>
  <si>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</si>
  <si>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</si>
  <si>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</si>
  <si>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</si>
  <si>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</si>
  <si>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</si>
  <si>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</si>
  <si>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</si>
  <si>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</si>
  <si>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</si>
  <si>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</si>
  <si>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</si>
  <si>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</si>
  <si>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</si>
  <si>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</si>
  <si>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</si>
  <si>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</si>
  <si>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</si>
  <si>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</si>
  <si>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</si>
  <si>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</si>
  <si>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</si>
  <si>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</si>
  <si>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</si>
  <si>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</si>
  <si>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</si>
  <si>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</si>
  <si>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</si>
  <si>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</si>
  <si>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</si>
  <si>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</si>
  <si>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</si>
  <si>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</si>
  <si>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</si>
  <si>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</si>
  <si>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</si>
  <si>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</si>
  <si>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</si>
  <si>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</si>
  <si>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</si>
  <si>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</si>
  <si>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</si>
  <si>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</si>
  <si>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</si>
  <si>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</si>
  <si>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</si>
  <si>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</si>
  <si>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</si>
  <si>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</si>
  <si>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</si>
  <si>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</si>
  <si>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</si>
  <si>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</si>
  <si>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</si>
  <si>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</si>
  <si>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</si>
  <si>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</si>
  <si>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</si>
  <si>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</si>
  <si>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</si>
  <si>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</si>
  <si>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</si>
  <si>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</si>
  <si>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</si>
  <si>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</si>
  <si>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</si>
  <si>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</si>
  <si>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</si>
  <si>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</si>
  <si>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</si>
  <si>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</si>
  <si>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</si>
  <si>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</si>
  <si>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</si>
  <si>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</si>
  <si>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</si>
  <si>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</si>
  <si>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</si>
  <si>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</si>
  <si>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</si>
  <si>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</si>
  <si>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</si>
  <si>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</si>
  <si>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</si>
  <si>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</si>
  <si>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</si>
  <si>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</si>
  <si>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</si>
  <si>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</si>
  <si>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</si>
  <si>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</si>
  <si>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</si>
  <si>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</si>
  <si>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</si>
  <si>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</si>
  <si>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</si>
  <si>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</si>
  <si>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</si>
  <si>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</si>
  <si>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</si>
  <si>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</si>
  <si>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</si>
  <si>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</si>
  <si>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</si>
  <si>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</si>
  <si>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</si>
  <si>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</si>
  <si>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</si>
  <si>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</si>
  <si>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</si>
  <si>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</si>
  <si>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</si>
  <si>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</si>
  <si>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</si>
  <si>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</si>
  <si>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</si>
  <si>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</si>
  <si>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</si>
  <si>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</si>
  <si>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</si>
  <si>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</si>
  <si>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</si>
  <si>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</si>
  <si>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</si>
  <si>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</si>
  <si>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</si>
  <si>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</si>
  <si>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</si>
  <si>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</si>
  <si>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</si>
  <si>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</si>
  <si>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</si>
  <si>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</si>
  <si>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</si>
  <si>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</si>
  <si>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</si>
  <si>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</si>
  <si>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</si>
  <si>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</si>
  <si>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</si>
  <si>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</si>
  <si>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</si>
  <si>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</si>
  <si>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</si>
  <si>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</si>
  <si>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</si>
  <si>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</si>
  <si>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</si>
  <si>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</si>
  <si>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</si>
  <si>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</si>
  <si>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</si>
  <si>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</si>
  <si>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</si>
  <si>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</si>
  <si>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</si>
  <si>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</si>
  <si>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</si>
  <si>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</si>
  <si>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</si>
  <si>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</si>
  <si>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</si>
  <si>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</si>
  <si>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</si>
  <si>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</si>
  <si>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</si>
  <si>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</si>
  <si>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</si>
  <si>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</si>
  <si>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</si>
  <si>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</si>
  <si>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</si>
  <si>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</si>
  <si>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</si>
  <si>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</si>
  <si>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</si>
  <si>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</si>
  <si>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</si>
  <si>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</si>
  <si>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</si>
  <si>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</si>
  <si>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</si>
  <si>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</si>
  <si>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</si>
  <si>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</si>
  <si>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</si>
  <si>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</si>
  <si>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</si>
  <si>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</si>
  <si>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</si>
  <si>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</si>
  <si>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</si>
  <si>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</si>
  <si>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</si>
  <si>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</si>
  <si>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</si>
  <si>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</si>
  <si>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</si>
  <si>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</si>
  <si>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</si>
  <si>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</si>
  <si>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</si>
  <si>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</si>
  <si>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</si>
  <si>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</si>
  <si>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</si>
  <si>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</si>
  <si>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</si>
  <si>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</si>
  <si>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</si>
  <si>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</si>
  <si>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</si>
  <si>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</si>
  <si>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</si>
  <si>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</si>
  <si>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</si>
  <si>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</si>
  <si>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</si>
  <si>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</si>
  <si>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</si>
  <si>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</si>
  <si>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</si>
  <si>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</si>
  <si>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</si>
  <si>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</si>
  <si>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</si>
  <si>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</si>
  <si>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</si>
  <si>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</si>
  <si>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</si>
  <si>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</si>
  <si>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</si>
  <si>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</si>
  <si>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</si>
  <si>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</si>
  <si>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</si>
  <si>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</si>
  <si>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</si>
  <si>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</si>
  <si>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</si>
  <si>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</si>
  <si>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</si>
  <si>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</si>
  <si>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</si>
  <si>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</si>
  <si>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</si>
  <si>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</si>
  <si>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</si>
  <si>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</si>
  <si>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</si>
  <si>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</si>
  <si>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</si>
  <si>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</si>
  <si>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</si>
  <si>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</si>
  <si>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</si>
  <si>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</si>
  <si>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</si>
  <si>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</si>
  <si>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</si>
  <si>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</si>
  <si>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</si>
  <si>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</si>
  <si>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</si>
  <si>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</si>
  <si>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</si>
  <si>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</si>
  <si>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</si>
  <si>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</si>
  <si>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</si>
  <si>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</si>
  <si>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</si>
  <si>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</si>
  <si>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</si>
  <si>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</si>
  <si>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</si>
  <si>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</si>
  <si>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</si>
  <si>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</si>
  <si>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</si>
  <si>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</si>
  <si>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</si>
  <si>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</si>
  <si>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</si>
  <si>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</si>
  <si>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</si>
  <si>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</si>
  <si>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</si>
  <si>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</si>
  <si>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</si>
  <si>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</si>
  <si>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</si>
  <si>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</si>
  <si>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</si>
  <si>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</si>
  <si>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</si>
  <si>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</si>
  <si>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</si>
  <si>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</si>
  <si>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</si>
  <si>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</si>
  <si>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</si>
  <si>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</si>
  <si>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</si>
  <si>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</si>
  <si>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</si>
  <si>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</si>
  <si>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</si>
  <si>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</si>
  <si>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</si>
  <si>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</si>
  <si>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</si>
  <si>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</si>
  <si>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</si>
  <si>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</si>
  <si>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</si>
  <si>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</si>
  <si>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</si>
  <si>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</si>
  <si>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</si>
  <si>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</si>
  <si>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</si>
  <si>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</si>
  <si>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</si>
  <si>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</si>
  <si>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</si>
  <si>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</si>
  <si>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</si>
  <si>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</si>
  <si>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</si>
  <si>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</si>
  <si>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</si>
  <si>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</si>
  <si>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</si>
  <si>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</si>
  <si>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</si>
  <si>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</si>
  <si>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</si>
  <si>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</si>
  <si>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</si>
  <si>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</si>
  <si>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</si>
  <si>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</si>
  <si>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</si>
  <si>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</si>
  <si>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</si>
  <si>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</si>
  <si>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</si>
  <si>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</si>
  <si>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</si>
  <si>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</si>
  <si>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</si>
  <si>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</si>
  <si>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</si>
  <si>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</si>
  <si>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</si>
  <si>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</si>
  <si>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</si>
  <si>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</si>
  <si>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</si>
  <si>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</si>
  <si>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</si>
  <si>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</si>
  <si>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</si>
  <si>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</si>
  <si>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</si>
  <si>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</si>
  <si>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</si>
  <si>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</si>
  <si>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</si>
  <si>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</si>
  <si>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</si>
  <si>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</si>
  <si>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</si>
  <si>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</si>
  <si>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</si>
  <si>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</si>
  <si>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</si>
  <si>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</si>
  <si>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</si>
  <si>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</si>
  <si>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</si>
  <si>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</si>
  <si>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</si>
  <si>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</si>
  <si>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</si>
  <si>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</si>
  <si>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</si>
  <si>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</si>
  <si>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</si>
  <si>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</si>
  <si>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</si>
  <si>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</si>
  <si>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</si>
  <si>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</si>
  <si>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</si>
  <si>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</si>
  <si>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</si>
  <si>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</si>
  <si>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</si>
  <si>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</si>
  <si>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</si>
  <si>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</si>
  <si>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</si>
  <si>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</si>
  <si>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</si>
  <si>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</si>
  <si>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</si>
  <si>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</si>
  <si>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</si>
  <si>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</si>
  <si>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</si>
  <si>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</si>
  <si>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</si>
  <si>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</si>
  <si>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</si>
  <si>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</si>
  <si>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</si>
  <si>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</si>
  <si>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</si>
  <si>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</si>
  <si>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</si>
  <si>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</si>
  <si>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</si>
  <si>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</si>
  <si>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</si>
  <si>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</si>
  <si>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</si>
  <si>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</si>
  <si>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</si>
  <si>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</si>
  <si>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</si>
  <si>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</si>
  <si>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</si>
  <si>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</si>
  <si>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</si>
  <si>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</si>
  <si>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</si>
  <si>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</si>
  <si>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</si>
  <si>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</si>
  <si>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</si>
  <si>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</si>
  <si>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</si>
  <si>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</si>
  <si>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</si>
  <si>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</si>
  <si>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</si>
  <si>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</si>
  <si>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</si>
  <si>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</si>
  <si>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</si>
  <si>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</si>
  <si>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</si>
  <si>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</si>
  <si>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</si>
  <si>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</si>
  <si>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</si>
  <si>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</si>
  <si>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</si>
  <si>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</si>
  <si>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</si>
  <si>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</si>
  <si>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</si>
  <si>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</si>
  <si>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</si>
  <si>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</si>
  <si>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</si>
  <si>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</si>
  <si>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</si>
  <si>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</si>
  <si>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</si>
  <si>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</si>
  <si>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</si>
  <si>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</si>
  <si>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</si>
  <si>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</si>
  <si>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</si>
  <si>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</si>
  <si>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</si>
  <si>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</si>
  <si>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</si>
  <si>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</si>
  <si>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</si>
  <si>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</si>
  <si>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</si>
  <si>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</si>
  <si>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</si>
  <si>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</si>
  <si>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</si>
  <si>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</si>
  <si>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</si>
  <si>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</si>
  <si>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</si>
  <si>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</si>
  <si>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</si>
  <si>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</si>
  <si>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</si>
  <si>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</si>
  <si>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</si>
  <si>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</si>
  <si>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</si>
  <si>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</si>
  <si>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</si>
  <si>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</si>
  <si>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</si>
  <si>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</si>
  <si>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</si>
  <si>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</si>
  <si>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</si>
  <si>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</si>
  <si>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</si>
  <si>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</si>
  <si>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</si>
  <si>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</si>
  <si>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</si>
  <si>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</si>
  <si>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</si>
  <si>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</si>
  <si>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</si>
  <si>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</si>
  <si>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</si>
  <si>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</si>
  <si>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</si>
  <si>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</si>
  <si>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</si>
  <si>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</si>
  <si>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</si>
  <si>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</si>
  <si>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</si>
  <si>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</si>
  <si>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</si>
  <si>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</si>
  <si>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</si>
  <si>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</si>
  <si>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</si>
  <si>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</si>
  <si>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</si>
  <si>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</si>
  <si>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</si>
  <si>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</si>
  <si>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</si>
  <si>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</si>
  <si>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</si>
  <si>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</si>
  <si>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</si>
  <si>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</si>
  <si>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</si>
  <si>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</si>
  <si>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</si>
  <si>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</si>
  <si>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</si>
  <si>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</si>
  <si>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</si>
  <si>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</si>
  <si>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</si>
  <si>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</si>
  <si>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</si>
  <si>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</si>
  <si>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</si>
  <si>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</si>
  <si>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</si>
  <si>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</si>
  <si>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</si>
  <si>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</si>
  <si>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</si>
  <si>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</si>
  <si>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</si>
  <si>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</si>
  <si>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</si>
  <si>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</si>
  <si>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</si>
  <si>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</si>
  <si>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</si>
  <si>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</si>
  <si>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</si>
  <si>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</si>
  <si>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</si>
  <si>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</si>
  <si>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</si>
  <si>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</si>
  <si>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</si>
  <si>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</si>
  <si>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</si>
  <si>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</si>
  <si>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</si>
  <si>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</si>
  <si>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</si>
  <si>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</si>
  <si>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</si>
  <si>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</si>
  <si>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</si>
  <si>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</si>
  <si>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</si>
  <si>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</si>
  <si>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</si>
  <si>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</si>
  <si>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</si>
  <si>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</si>
  <si>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</si>
  <si>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</si>
  <si>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</si>
  <si>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</si>
  <si>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</si>
  <si>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</si>
  <si>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</si>
  <si>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</si>
  <si>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</si>
  <si>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</si>
  <si>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</si>
  <si>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</si>
  <si>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</si>
  <si>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</si>
  <si>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</si>
  <si>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</si>
  <si>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</si>
  <si>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</si>
  <si>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</si>
  <si>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</si>
  <si>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</si>
  <si>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</si>
  <si>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</si>
  <si>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</si>
  <si>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</si>
  <si>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</si>
  <si>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</si>
  <si>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</si>
  <si>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</si>
  <si>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</si>
  <si>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</si>
  <si>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</si>
  <si>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</si>
  <si>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</si>
  <si>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</si>
  <si>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</si>
  <si>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</si>
  <si>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</si>
  <si>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</si>
  <si>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</si>
  <si>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</si>
  <si>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</si>
  <si>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</si>
  <si>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</si>
  <si>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</si>
  <si>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</si>
  <si>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</si>
  <si>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</si>
  <si>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</si>
  <si>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</si>
  <si>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</si>
  <si>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</si>
  <si>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</si>
  <si>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</si>
  <si>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</si>
  <si>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</si>
  <si>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</si>
  <si>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</si>
  <si>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</si>
  <si>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</si>
  <si>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</si>
  <si>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</si>
  <si>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</si>
  <si>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</si>
  <si>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</si>
  <si>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</si>
  <si>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</si>
  <si>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</si>
  <si>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</si>
  <si>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</si>
  <si>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</si>
  <si>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</si>
  <si>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</si>
  <si>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</si>
  <si>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</si>
  <si>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</si>
  <si>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</si>
  <si>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</si>
  <si>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</si>
  <si>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</si>
  <si>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</si>
  <si>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</si>
  <si>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</si>
  <si>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</si>
  <si>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</si>
  <si>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</si>
  <si>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</si>
  <si>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</si>
  <si>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</si>
  <si>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</si>
  <si>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</si>
  <si>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</si>
  <si>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</si>
  <si>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</si>
  <si>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</si>
  <si>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</si>
  <si>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</si>
  <si>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</si>
  <si>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</si>
  <si>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</si>
  <si>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</si>
  <si>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</si>
  <si>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</si>
  <si>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</si>
  <si>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</si>
  <si>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</si>
  <si>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</si>
  <si>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</si>
  <si>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</si>
  <si>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</si>
  <si>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</si>
  <si>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</si>
  <si>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</si>
  <si>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</si>
  <si>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</si>
  <si>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</si>
  <si>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</si>
  <si>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</si>
  <si>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</si>
  <si>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</si>
  <si>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</si>
  <si>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</si>
  <si>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</si>
  <si>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</si>
  <si>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</si>
  <si>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</si>
  <si>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</si>
  <si>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</si>
  <si>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</si>
  <si>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</si>
  <si>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</si>
  <si>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</si>
  <si>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</si>
  <si>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</si>
  <si>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</si>
  <si>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</si>
  <si>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</si>
  <si>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</si>
  <si>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</si>
  <si>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</si>
  <si>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</si>
  <si>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</si>
  <si>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</si>
  <si>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</si>
  <si>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</si>
  <si>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</si>
  <si>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</si>
  <si>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</si>
  <si>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</si>
  <si>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</si>
  <si>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</si>
  <si>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</si>
  <si>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</si>
  <si>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</si>
  <si>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</si>
  <si>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</si>
  <si>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</si>
  <si>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</si>
  <si>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</si>
  <si>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</si>
  <si>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</si>
  <si>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</si>
  <si>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</si>
  <si>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</si>
  <si>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</si>
  <si>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</si>
  <si>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</si>
  <si>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</si>
  <si>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</si>
  <si>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</si>
  <si>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</si>
  <si>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</si>
  <si>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</si>
  <si>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</si>
  <si>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</si>
  <si>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</si>
  <si>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</si>
  <si>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</si>
  <si>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</si>
  <si>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</si>
  <si>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</si>
  <si>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</si>
  <si>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</si>
  <si>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</si>
  <si>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</si>
  <si>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</si>
  <si>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</si>
  <si>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</si>
  <si>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</si>
  <si>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</si>
  <si>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</si>
  <si>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</si>
  <si>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</si>
  <si>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</si>
  <si>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</si>
  <si>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</si>
  <si>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</si>
  <si>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</si>
  <si>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</si>
  <si>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</si>
  <si>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</si>
  <si>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</si>
  <si>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</si>
  <si>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</si>
  <si>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</si>
  <si>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</si>
  <si>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</si>
  <si>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</si>
  <si>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</si>
  <si>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</si>
  <si>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</si>
  <si>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</si>
  <si>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</si>
  <si>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</si>
  <si>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</si>
  <si>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</si>
  <si>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</si>
  <si>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</si>
  <si>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</si>
  <si>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</si>
  <si>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</si>
  <si>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</si>
  <si>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</si>
  <si>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</si>
  <si>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</si>
  <si>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</si>
  <si>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</si>
  <si>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</si>
  <si>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</si>
  <si>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</si>
  <si>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</si>
  <si>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</si>
  <si>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</si>
  <si>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</si>
  <si>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</si>
  <si>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</si>
  <si>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</si>
  <si>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</si>
  <si>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</si>
  <si>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</si>
  <si>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</si>
  <si>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</si>
  <si>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</si>
  <si>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</si>
  <si>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</si>
  <si>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</si>
  <si>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</si>
  <si>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</si>
  <si>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</si>
  <si>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</si>
  <si>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</si>
  <si>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</si>
  <si>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</si>
  <si>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</si>
  <si>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</si>
  <si>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</si>
  <si>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</si>
  <si>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</si>
  <si>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</si>
  <si>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</si>
  <si>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</si>
  <si>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</si>
  <si>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</si>
  <si>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</si>
  <si>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</si>
  <si>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</si>
  <si>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</si>
  <si>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</si>
  <si>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</si>
  <si>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</si>
  <si>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</si>
  <si>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</si>
  <si>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</si>
  <si>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</si>
  <si>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</si>
  <si>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</si>
  <si>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</si>
  <si>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</si>
  <si>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</si>
  <si>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</si>
  <si>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</si>
  <si>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</si>
  <si>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</si>
  <si>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</si>
  <si>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</si>
  <si>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</si>
  <si>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</si>
  <si>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</si>
  <si>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</si>
  <si>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</si>
  <si>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</si>
  <si>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</si>
  <si>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</si>
  <si>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</si>
  <si>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</si>
  <si>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</si>
  <si>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</si>
  <si>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</si>
  <si>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</si>
  <si>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</si>
  <si>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</si>
  <si>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</si>
  <si>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</si>
  <si>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</si>
  <si>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</si>
  <si>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</si>
  <si>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</si>
  <si>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</si>
  <si>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</si>
  <si>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</si>
  <si>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</si>
  <si>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</si>
  <si>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</si>
  <si>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</si>
  <si>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</si>
  <si>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</si>
  <si>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</si>
  <si>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</si>
  <si>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</si>
  <si>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</si>
  <si>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</si>
  <si>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</si>
  <si>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</si>
  <si>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</si>
  <si>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</si>
  <si>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</si>
  <si>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</si>
  <si>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</si>
  <si>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</si>
  <si>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</si>
  <si>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</si>
  <si>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</si>
  <si>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</si>
  <si>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</si>
  <si>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</si>
  <si>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</si>
  <si>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</si>
  <si>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</si>
  <si>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</si>
  <si>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</si>
  <si>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</si>
  <si>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</si>
  <si>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</si>
  <si>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</si>
  <si>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</si>
  <si>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</si>
  <si>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</si>
  <si>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</si>
  <si>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</si>
  <si>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</si>
  <si>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</si>
  <si>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</si>
  <si>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</si>
  <si>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</si>
  <si>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</si>
  <si>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</si>
  <si>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</si>
  <si>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</si>
  <si>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</si>
  <si>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</si>
  <si>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</si>
  <si>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</si>
  <si>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</si>
  <si>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</si>
  <si>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</si>
  <si>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</si>
  <si>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</si>
  <si>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</si>
  <si>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</si>
  <si>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</si>
  <si>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</si>
  <si>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</si>
  <si>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</si>
  <si>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</si>
  <si>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</si>
  <si>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</si>
  <si>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</si>
  <si>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</si>
  <si>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</si>
  <si>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</si>
  <si>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</si>
  <si>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</si>
  <si>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</si>
  <si>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</si>
  <si>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</si>
  <si>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</si>
  <si>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</si>
  <si>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</si>
  <si>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</si>
  <si>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</si>
  <si>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</si>
  <si>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</si>
  <si>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</si>
  <si>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</si>
  <si>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</si>
  <si>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</si>
  <si>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</si>
  <si>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</si>
  <si>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</si>
  <si>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</si>
  <si>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</si>
  <si>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</si>
  <si>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</si>
  <si>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</si>
  <si>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</si>
  <si>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</si>
  <si>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</si>
  <si>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</si>
  <si>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</si>
  <si>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</si>
  <si>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</si>
  <si>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</si>
  <si>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</si>
  <si>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</si>
  <si>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</si>
  <si>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</si>
  <si>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</si>
  <si>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</si>
  <si>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</si>
  <si>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</si>
  <si>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</si>
  <si>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</si>
  <si>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</si>
  <si>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</si>
  <si>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</si>
  <si>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</si>
  <si>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</si>
  <si>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</si>
  <si>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</si>
  <si>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</si>
  <si>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</si>
  <si>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</si>
  <si>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</si>
  <si>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</si>
  <si>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</si>
  <si>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</si>
  <si>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</si>
  <si>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</si>
  <si>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</si>
  <si>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</si>
  <si>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</si>
  <si>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</si>
  <si>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</si>
  <si>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</si>
  <si>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</si>
  <si>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</si>
  <si>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</si>
  <si>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</si>
  <si>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</si>
  <si>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</si>
  <si>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</si>
  <si>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</si>
  <si>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</si>
  <si>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</si>
  <si>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</si>
  <si>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</si>
  <si>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</si>
  <si>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</si>
  <si>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</si>
  <si>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</si>
  <si>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</si>
  <si>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</si>
  <si>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</si>
  <si>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</si>
  <si>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</si>
  <si>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</si>
  <si>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</si>
  <si>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</si>
  <si>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</si>
  <si>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</si>
  <si>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</si>
  <si>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</si>
  <si>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</si>
  <si>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</si>
  <si>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</si>
  <si>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</si>
  <si>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</si>
  <si>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</si>
  <si>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</si>
  <si>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</si>
  <si>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</si>
  <si>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</si>
  <si>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</si>
  <si>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</si>
  <si>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</si>
  <si>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</si>
  <si>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</si>
  <si>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</si>
  <si>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</si>
  <si>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</si>
  <si>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</si>
  <si>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</si>
  <si>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</si>
  <si>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</si>
  <si>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</si>
  <si>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</si>
  <si>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</si>
  <si>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</si>
  <si>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</si>
  <si>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</si>
  <si>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</si>
  <si>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</si>
  <si>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</si>
  <si>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</si>
  <si>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</si>
  <si>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</si>
  <si>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</si>
  <si>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</si>
  <si>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</si>
  <si>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</si>
  <si>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</si>
  <si>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</si>
  <si>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</si>
  <si>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</si>
  <si>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</si>
  <si>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</si>
  <si>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</si>
  <si>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</si>
  <si>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</si>
  <si>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</si>
  <si>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</si>
  <si>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</si>
  <si>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</si>
  <si>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</si>
  <si>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</si>
  <si>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</si>
  <si>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</si>
  <si>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</si>
  <si>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</si>
  <si>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</si>
  <si>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</si>
  <si>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</si>
  <si>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</si>
  <si>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</si>
  <si>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</si>
  <si>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</si>
  <si>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</si>
  <si>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</si>
  <si>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</si>
  <si>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</si>
  <si>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</si>
  <si>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</si>
  <si>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</si>
  <si>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</si>
  <si>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</si>
  <si>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</si>
  <si>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</si>
  <si>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</si>
  <si>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</si>
  <si>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</si>
  <si>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</si>
  <si>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</si>
  <si>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</si>
  <si>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</si>
  <si>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</si>
  <si>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</si>
  <si>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</si>
  <si>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</si>
  <si>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</si>
  <si>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</si>
  <si>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</si>
  <si>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</si>
  <si>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</si>
  <si>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</si>
  <si>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</si>
  <si>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</si>
  <si>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</si>
  <si>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</si>
  <si>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</si>
  <si>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</si>
  <si>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</si>
  <si>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</si>
  <si>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</si>
  <si>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</si>
  <si>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</si>
  <si>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</si>
  <si>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</si>
  <si>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</si>
  <si>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</si>
  <si>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</si>
  <si>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</si>
  <si>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</si>
  <si>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</si>
  <si>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</si>
  <si>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</si>
  <si>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</si>
  <si>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</si>
  <si>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</si>
  <si>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</si>
  <si>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</si>
  <si>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</si>
  <si>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</si>
  <si>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</si>
  <si>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</si>
  <si>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</si>
  <si>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</si>
  <si>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</si>
  <si>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</si>
  <si>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</si>
  <si>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</si>
  <si>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</si>
  <si>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</si>
  <si>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</si>
  <si>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</si>
  <si>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</si>
  <si>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</si>
  <si>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</si>
  <si>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</si>
  <si>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</si>
  <si>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</si>
  <si>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</si>
  <si>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</si>
  <si>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</si>
  <si>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</si>
  <si>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</si>
  <si>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</si>
  <si>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</si>
  <si>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</si>
  <si>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</si>
  <si>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</si>
  <si>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</si>
  <si>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</si>
  <si>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</si>
  <si>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</si>
  <si>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</si>
  <si>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</si>
  <si>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</si>
  <si>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</si>
  <si>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</si>
  <si>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</si>
  <si>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</si>
  <si>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</si>
  <si>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</si>
  <si>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</si>
  <si>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</si>
  <si>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</si>
  <si>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</si>
  <si>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</si>
  <si>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</si>
  <si>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</si>
  <si>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</si>
  <si>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</si>
  <si>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</si>
  <si>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</si>
  <si>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</si>
  <si>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</si>
  <si>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</si>
  <si>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</si>
  <si>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</si>
  <si>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</si>
  <si>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</si>
  <si>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</si>
  <si>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</si>
  <si>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</si>
  <si>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</si>
  <si>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</si>
  <si>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</si>
  <si>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</si>
  <si>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</si>
  <si>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</si>
  <si>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</si>
  <si>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</si>
  <si>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</si>
  <si>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</si>
  <si>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</si>
  <si>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</si>
  <si>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</si>
  <si>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</si>
  <si>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</si>
  <si>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</si>
  <si>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</si>
  <si>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</si>
  <si>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</si>
  <si>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</si>
  <si>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</si>
  <si>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</si>
  <si>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</si>
  <si>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</si>
  <si>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</si>
  <si>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</si>
  <si>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</si>
  <si>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</si>
  <si>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</si>
  <si>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</si>
  <si>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</si>
  <si>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</si>
  <si>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</si>
  <si>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</si>
  <si>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</si>
  <si>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</si>
  <si>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</si>
  <si>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</si>
  <si>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</si>
  <si>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</si>
  <si>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</si>
  <si>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</si>
  <si>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</si>
  <si>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</si>
  <si>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</si>
  <si>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</si>
  <si>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</si>
  <si>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</si>
  <si>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</si>
  <si>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</si>
  <si>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</si>
  <si>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</si>
  <si>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</si>
  <si>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</si>
  <si>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</si>
  <si>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</si>
  <si>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</si>
  <si>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</si>
  <si>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</si>
  <si>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</si>
  <si>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</si>
  <si>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</si>
  <si>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</si>
  <si>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</si>
  <si>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</si>
  <si>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</si>
  <si>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</si>
  <si>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</si>
  <si>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</si>
  <si>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</si>
  <si>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</si>
  <si>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</si>
  <si>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</si>
  <si>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</si>
  <si>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</si>
  <si>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</si>
  <si>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</si>
  <si>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</si>
  <si>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</si>
  <si>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</si>
  <si>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</si>
  <si>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</si>
  <si>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</si>
  <si>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</si>
  <si>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</si>
  <si>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</si>
  <si>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</si>
  <si>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</si>
  <si>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</si>
  <si>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</si>
  <si>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</si>
  <si>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</si>
  <si>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</si>
  <si>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</si>
  <si>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</si>
  <si>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</si>
  <si>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</si>
  <si>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</si>
  <si>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</si>
  <si>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</si>
  <si>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</si>
  <si>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</si>
  <si>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</si>
  <si>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</si>
  <si>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</si>
  <si>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</si>
  <si>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</si>
  <si>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</si>
  <si>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</si>
  <si>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</si>
  <si>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</si>
  <si>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</si>
  <si>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</si>
  <si>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</si>
  <si>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</si>
  <si>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</si>
  <si>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</si>
  <si>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</si>
  <si>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</si>
  <si>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</si>
  <si>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</si>
  <si>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</si>
  <si>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</si>
  <si>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</si>
  <si>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</si>
  <si>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</si>
  <si>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</si>
  <si>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</si>
  <si>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</si>
  <si>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</si>
  <si>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</si>
  <si>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</si>
  <si>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</si>
  <si>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</si>
  <si>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</si>
  <si>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</si>
  <si>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</si>
  <si>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</si>
  <si>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</si>
  <si>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</si>
  <si>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</si>
  <si>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</si>
  <si>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</si>
  <si>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</si>
  <si>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</si>
  <si>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</si>
  <si>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</si>
  <si>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</si>
  <si>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</si>
  <si>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</si>
  <si>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</si>
  <si>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</si>
  <si>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</si>
  <si>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</si>
  <si>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</si>
  <si>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</si>
  <si>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</si>
  <si>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</si>
  <si>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</si>
  <si>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</si>
  <si>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</si>
  <si>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</si>
  <si>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</si>
  <si>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</si>
  <si>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</si>
  <si>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</si>
  <si>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</si>
  <si>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</si>
  <si>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</si>
  <si>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</si>
  <si>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</si>
  <si>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</si>
  <si>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</si>
  <si>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</si>
  <si>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</si>
  <si>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</si>
  <si>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</si>
  <si>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</si>
  <si>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</si>
  <si>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</si>
  <si>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</si>
  <si>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</si>
  <si>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</si>
  <si>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</si>
  <si>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</si>
  <si>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</si>
  <si>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</si>
  <si>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</si>
  <si>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</si>
  <si>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</si>
  <si>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</si>
  <si>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</si>
  <si>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</si>
  <si>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</si>
  <si>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</si>
  <si>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</si>
  <si>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</si>
  <si>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</si>
  <si>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</si>
  <si>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</si>
  <si>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</si>
  <si>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</si>
  <si>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</si>
  <si>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</si>
  <si>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</si>
  <si>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</si>
  <si>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</si>
  <si>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</si>
  <si>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</si>
  <si>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</si>
  <si>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</si>
  <si>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</si>
  <si>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</si>
  <si>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</si>
  <si>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</si>
  <si>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</si>
  <si>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</si>
  <si>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</si>
  <si>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</si>
  <si>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</si>
  <si>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</si>
  <si>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</si>
  <si>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</si>
  <si>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</si>
  <si>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</si>
  <si>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</si>
  <si>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</si>
  <si>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</si>
  <si>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</si>
  <si>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</si>
  <si>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</si>
  <si>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</si>
  <si>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</si>
  <si>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</si>
  <si>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</si>
  <si>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</si>
  <si>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</si>
  <si>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</si>
  <si>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</si>
  <si>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</si>
  <si>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</si>
  <si>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</si>
  <si>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</si>
  <si>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</si>
  <si>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</si>
  <si>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</si>
  <si>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</si>
  <si>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</si>
  <si>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</si>
  <si>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</si>
  <si>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</si>
  <si>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</si>
  <si>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</si>
  <si>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</si>
  <si>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</si>
  <si>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</si>
  <si>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</si>
  <si>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</si>
  <si>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</si>
  <si>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</si>
  <si>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</si>
  <si>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</si>
  <si>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</si>
  <si>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</si>
  <si>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</si>
  <si>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</si>
  <si>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</si>
  <si>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</si>
  <si>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</si>
  <si>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</si>
  <si>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</si>
  <si>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</si>
  <si>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</si>
  <si>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</si>
  <si>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</si>
  <si>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</si>
  <si>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</si>
  <si>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</si>
  <si>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</si>
  <si>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</si>
  <si>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</si>
  <si>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</si>
  <si>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</si>
  <si>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</si>
  <si>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</si>
  <si>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</si>
  <si>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</si>
  <si>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</si>
  <si>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</si>
  <si>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</si>
  <si>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</si>
  <si>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</si>
  <si>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</si>
  <si>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</si>
  <si>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</si>
  <si>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</si>
  <si>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</si>
  <si>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</si>
  <si>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</si>
  <si>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</si>
  <si>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</si>
  <si>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</si>
  <si>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</si>
  <si>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</si>
  <si>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</si>
  <si>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</si>
  <si>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</si>
  <si>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</si>
  <si>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</si>
  <si>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</si>
  <si>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</si>
  <si>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</si>
  <si>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</si>
  <si>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</si>
  <si>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</si>
  <si>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</si>
  <si>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</si>
  <si>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</si>
  <si>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</si>
  <si>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</si>
  <si>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</si>
  <si>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</si>
  <si>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</si>
  <si>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</si>
  <si>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</si>
  <si>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</si>
  <si>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</si>
  <si>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</si>
  <si>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</si>
  <si>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</si>
  <si>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</si>
  <si>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</si>
  <si>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</si>
  <si>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</si>
  <si>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</si>
  <si>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</si>
  <si>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</si>
  <si>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</si>
  <si>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</si>
  <si>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</si>
  <si>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</si>
  <si>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</si>
  <si>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</si>
  <si>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</si>
  <si>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</si>
  <si>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</si>
  <si>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</si>
  <si>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</si>
  <si>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</si>
  <si>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</si>
  <si>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</si>
  <si>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</si>
  <si>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</si>
  <si>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</si>
  <si>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</si>
  <si>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</si>
  <si>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</si>
  <si>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</si>
  <si>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</si>
  <si>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</si>
  <si>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</si>
  <si>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</si>
  <si>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</si>
  <si>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</si>
  <si>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</si>
  <si>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</si>
  <si>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</si>
  <si>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</si>
  <si>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</si>
  <si>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</si>
  <si>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</si>
  <si>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</si>
  <si>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</si>
  <si>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</si>
  <si>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</si>
  <si>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</si>
  <si>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</si>
  <si>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</si>
  <si>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</si>
  <si>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</si>
  <si>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</si>
  <si>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</si>
  <si>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</si>
  <si>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</si>
  <si>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</si>
  <si>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</si>
  <si>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</si>
  <si>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</si>
  <si>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</si>
  <si>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</si>
  <si>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</si>
  <si>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</si>
  <si>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</si>
  <si>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</si>
  <si>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</si>
  <si>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</si>
  <si>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</si>
  <si>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</si>
  <si>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</si>
  <si>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</si>
  <si>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</si>
  <si>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</si>
  <si>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</si>
  <si>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</si>
  <si>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</si>
  <si>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</si>
  <si>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</si>
  <si>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</si>
  <si>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</si>
  <si>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</si>
  <si>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</si>
  <si>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</si>
  <si>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</si>
  <si>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</si>
  <si>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</si>
  <si>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</si>
  <si>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</si>
  <si>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</si>
  <si>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</si>
  <si>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</si>
  <si>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</si>
  <si>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</si>
  <si>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</si>
  <si>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</si>
  <si>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</si>
  <si>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</si>
  <si>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</si>
  <si>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</si>
  <si>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</si>
  <si>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</si>
  <si>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</si>
  <si>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</si>
  <si>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</si>
  <si>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</si>
  <si>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</si>
  <si>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</si>
  <si>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</si>
  <si>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</si>
  <si>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</si>
  <si>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</si>
  <si>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</si>
  <si>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</si>
  <si>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</si>
  <si>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</si>
  <si>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</si>
  <si>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</si>
  <si>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</si>
  <si>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</si>
  <si>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</si>
  <si>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</si>
  <si>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</si>
  <si>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</si>
  <si>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</si>
  <si>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</si>
  <si>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</si>
  <si>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</si>
  <si>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</si>
  <si>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</si>
  <si>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</si>
  <si>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</si>
  <si>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</si>
  <si>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</si>
  <si>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</si>
  <si>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</si>
  <si>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</si>
  <si>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</si>
  <si>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</si>
  <si>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</si>
  <si>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</si>
  <si>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</si>
  <si>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</si>
  <si>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</si>
  <si>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</si>
  <si>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</si>
  <si>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</si>
  <si>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</si>
  <si>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</si>
  <si>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</si>
  <si>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</si>
  <si>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</si>
  <si>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</si>
  <si>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</si>
  <si>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</si>
  <si>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</si>
  <si>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</si>
  <si>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</si>
  <si>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</si>
  <si>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</si>
  <si>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</si>
  <si>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</si>
  <si>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</si>
  <si>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</si>
  <si>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</si>
  <si>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</si>
  <si>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</si>
  <si>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</si>
  <si>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</si>
  <si>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</si>
  <si>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</si>
  <si>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</si>
  <si>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</si>
  <si>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</si>
  <si>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</si>
  <si>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</si>
  <si>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</si>
  <si>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</si>
  <si>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</si>
  <si>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</si>
  <si>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</si>
  <si>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</si>
  <si>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</si>
  <si>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</si>
  <si>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</si>
  <si>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</si>
  <si>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</si>
  <si>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</si>
  <si>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</si>
  <si>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</si>
  <si>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</si>
  <si>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</si>
  <si>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</si>
  <si>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</si>
  <si>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</si>
  <si>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</si>
  <si>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</si>
  <si>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</si>
  <si>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</si>
  <si>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</si>
  <si>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</si>
  <si>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</si>
  <si>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</si>
  <si>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</si>
  <si>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</si>
  <si>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</si>
  <si>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</si>
  <si>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</si>
  <si>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</si>
  <si>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</si>
  <si>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</si>
  <si>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</si>
  <si>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</si>
  <si>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</si>
  <si>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</si>
  <si>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</si>
  <si>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</si>
  <si>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</si>
  <si>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</si>
  <si>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</si>
  <si>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</si>
  <si>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</si>
  <si>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</si>
  <si>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</si>
  <si>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</si>
  <si>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</si>
  <si>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</si>
  <si>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</si>
  <si>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</si>
  <si>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</si>
  <si>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</si>
  <si>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</si>
  <si>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</si>
  <si>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</si>
  <si>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</si>
  <si>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</si>
  <si>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</si>
  <si>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</si>
  <si>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</si>
  <si>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</si>
  <si>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</si>
  <si>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</si>
  <si>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</si>
  <si>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</si>
  <si>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</si>
  <si>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</si>
  <si>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</si>
  <si>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</si>
  <si>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</si>
  <si>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</si>
  <si>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</si>
  <si>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</si>
  <si>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</si>
  <si>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</si>
  <si>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</si>
  <si>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</si>
  <si>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</si>
  <si>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</si>
  <si>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</si>
  <si>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</si>
  <si>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</si>
  <si>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</si>
  <si>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</si>
  <si>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</si>
  <si>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</si>
  <si>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</si>
  <si>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</si>
  <si>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</si>
  <si>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</si>
  <si>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</si>
  <si>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</si>
  <si>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</si>
  <si>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</si>
  <si>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</si>
  <si>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</si>
  <si>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</si>
  <si>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</si>
  <si>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</si>
  <si>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</si>
  <si>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</si>
  <si>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</si>
  <si>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</si>
  <si>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</si>
  <si>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</si>
  <si>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</si>
  <si>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</si>
  <si>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</si>
  <si>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</si>
  <si>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</si>
  <si>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</si>
  <si>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</si>
  <si>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</si>
  <si>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</si>
  <si>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</si>
  <si>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</si>
  <si>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</si>
  <si>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</si>
  <si>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</si>
  <si>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</si>
  <si>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</si>
  <si>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</si>
  <si>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</si>
  <si>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</si>
  <si>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</si>
  <si>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</si>
  <si>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</si>
  <si>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</si>
  <si>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</si>
  <si>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</si>
  <si>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</si>
  <si>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</si>
  <si>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</si>
  <si>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</si>
  <si>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</si>
  <si>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</si>
  <si>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</si>
  <si>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</si>
  <si>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</si>
  <si>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</si>
  <si>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</si>
  <si>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</si>
  <si>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</si>
  <si>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</si>
  <si>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</si>
  <si>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</si>
  <si>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</si>
  <si>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</si>
  <si>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</si>
  <si>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</si>
  <si>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</si>
  <si>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</si>
  <si>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</si>
  <si>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</si>
  <si>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</si>
  <si>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</si>
  <si>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</si>
  <si>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</si>
  <si>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</si>
  <si>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</si>
  <si>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</si>
  <si>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</si>
  <si>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</si>
  <si>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</si>
  <si>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</si>
  <si>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</si>
  <si>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</si>
  <si>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</si>
  <si>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</si>
  <si>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</si>
  <si>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</si>
  <si>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</si>
  <si>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</si>
  <si>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</si>
  <si>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</si>
  <si>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</si>
  <si>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</si>
  <si>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</si>
  <si>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</si>
  <si>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</si>
  <si>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</si>
  <si>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</si>
  <si>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</si>
  <si>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</si>
  <si>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</si>
  <si>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</si>
  <si>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</si>
  <si>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</si>
  <si>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</si>
  <si>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</si>
  <si>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</si>
  <si>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</si>
  <si>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</si>
  <si>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</si>
  <si>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</si>
  <si>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</si>
  <si>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</si>
  <si>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</si>
  <si>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</si>
  <si>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</si>
  <si>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</si>
  <si>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</si>
  <si>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</si>
  <si>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</si>
  <si>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</si>
  <si>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</si>
  <si>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</si>
  <si>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</si>
  <si>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</si>
  <si>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</si>
  <si>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</si>
  <si>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</si>
  <si>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</si>
  <si>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</si>
  <si>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</si>
  <si>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</si>
  <si>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</si>
  <si>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</si>
  <si>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</si>
  <si>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</si>
  <si>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</si>
  <si>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</si>
  <si>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</si>
  <si>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</si>
  <si>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</si>
  <si>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</si>
  <si>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</si>
  <si>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</si>
  <si>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</si>
  <si>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</si>
  <si>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</si>
  <si>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</si>
  <si>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</si>
  <si>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</si>
  <si>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</si>
  <si>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</si>
  <si>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</si>
  <si>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</si>
  <si>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</si>
  <si>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</si>
  <si>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</si>
  <si>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</si>
  <si>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</si>
  <si>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</si>
  <si>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</si>
  <si>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</si>
  <si>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</si>
  <si>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</si>
  <si>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</si>
  <si>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</si>
  <si>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</si>
  <si>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</si>
  <si>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</si>
  <si>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</si>
  <si>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</si>
  <si>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</si>
  <si>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</si>
  <si>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</si>
  <si>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</si>
  <si>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</si>
  <si>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</si>
  <si>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</si>
  <si>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</si>
  <si>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</si>
  <si>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</si>
  <si>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</si>
  <si>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</si>
  <si>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</si>
  <si>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</si>
  <si>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</si>
  <si>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</si>
  <si>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</si>
  <si>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</si>
  <si>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</si>
  <si>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</si>
  <si>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</si>
  <si>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</si>
  <si>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</si>
  <si>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</si>
  <si>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</si>
  <si>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</si>
  <si>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</si>
  <si>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</si>
  <si>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</si>
  <si>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</si>
  <si>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</si>
  <si>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</si>
  <si>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</si>
  <si>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</si>
  <si>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</si>
  <si>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</si>
  <si>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</si>
  <si>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</si>
  <si>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</si>
  <si>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</si>
  <si>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</si>
  <si>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</si>
  <si>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</si>
  <si>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</si>
  <si>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</si>
  <si>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</si>
  <si>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</si>
  <si>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</si>
  <si>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</si>
  <si>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</si>
  <si>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</si>
  <si>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</si>
  <si>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</si>
  <si>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</si>
  <si>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</si>
  <si>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</si>
  <si>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</si>
  <si>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</si>
  <si>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</si>
  <si>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</si>
  <si>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</si>
  <si>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</si>
  <si>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</si>
  <si>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</si>
  <si>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</si>
  <si>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</si>
  <si>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</si>
  <si>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</si>
  <si>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</si>
  <si>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</si>
  <si>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</si>
  <si>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</si>
  <si>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</si>
  <si>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</si>
  <si>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</si>
  <si>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</si>
  <si>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</si>
  <si>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</si>
  <si>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</si>
  <si>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</si>
  <si>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</si>
  <si>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</si>
  <si>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</si>
  <si>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</si>
  <si>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</si>
  <si>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</si>
  <si>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</si>
  <si>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</si>
  <si>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</si>
  <si>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</si>
  <si>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</si>
  <si>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</si>
  <si>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</si>
  <si>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</si>
  <si>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</si>
  <si>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</si>
  <si>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</si>
  <si>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</si>
  <si>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</si>
  <si>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</si>
  <si>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</si>
  <si>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</si>
  <si>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</si>
  <si>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</si>
  <si>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</si>
  <si>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</si>
  <si>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</si>
  <si>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</si>
  <si>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</si>
  <si>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</si>
  <si>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</si>
  <si>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</si>
  <si>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</si>
  <si>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</si>
  <si>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</si>
  <si>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</si>
  <si>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</si>
  <si>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</si>
  <si>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</si>
  <si>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</si>
  <si>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</si>
  <si>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</si>
  <si>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</si>
  <si>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</si>
  <si>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</si>
  <si>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</si>
  <si>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</si>
  <si>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</si>
  <si>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</si>
  <si>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</si>
  <si>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</si>
  <si>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</si>
  <si>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</si>
  <si>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</si>
  <si>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</si>
  <si>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</si>
  <si>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</si>
  <si>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</si>
  <si>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</si>
  <si>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</si>
  <si>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</si>
  <si>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</si>
  <si>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</si>
  <si>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</si>
  <si>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</si>
  <si>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</si>
  <si>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</si>
  <si>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</si>
  <si>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</si>
  <si>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</si>
  <si>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</si>
  <si>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</si>
  <si>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</si>
  <si>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</si>
  <si>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</si>
  <si>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</si>
  <si>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</si>
  <si>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</si>
  <si>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</si>
  <si>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</si>
  <si>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</si>
  <si>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</si>
  <si>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</si>
  <si>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</si>
  <si>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</si>
  <si>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</si>
  <si>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</si>
  <si>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</si>
  <si>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</si>
  <si>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</si>
  <si>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</si>
  <si>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</si>
  <si>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</si>
  <si>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</si>
  <si>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</si>
  <si>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</si>
  <si>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</si>
  <si>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</si>
  <si>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</si>
  <si>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</si>
  <si>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</si>
  <si>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</si>
  <si>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</si>
  <si>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</si>
  <si>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</si>
  <si>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</si>
  <si>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</si>
  <si>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</si>
  <si>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</si>
  <si>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</si>
  <si>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</si>
  <si>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</si>
  <si>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</si>
  <si>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</si>
  <si>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</si>
  <si>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</si>
  <si>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</si>
  <si>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</si>
  <si>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</si>
  <si>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</si>
  <si>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</si>
  <si>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</si>
  <si>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</si>
  <si>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</si>
  <si>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</si>
  <si>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</si>
  <si>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</si>
  <si>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</si>
  <si>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</si>
  <si>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</si>
  <si>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</si>
  <si>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</si>
  <si>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</si>
  <si>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</si>
  <si>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</si>
  <si>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</si>
  <si>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</si>
  <si>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</si>
  <si>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</si>
  <si>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</si>
  <si>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</si>
  <si>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</si>
  <si>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</si>
  <si>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</si>
  <si>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</si>
  <si>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</si>
  <si>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</si>
  <si>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</si>
  <si>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</si>
  <si>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</si>
  <si>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</si>
  <si>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</si>
  <si>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</si>
  <si>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</si>
  <si>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</si>
  <si>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</si>
  <si>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</si>
  <si>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</si>
  <si>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</si>
  <si>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</si>
  <si>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</si>
  <si>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</si>
  <si>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</si>
  <si>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</si>
  <si>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</si>
  <si>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</si>
  <si>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</si>
  <si>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</si>
  <si>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</si>
  <si>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</si>
  <si>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</si>
  <si>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</si>
  <si>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</si>
  <si>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</si>
  <si>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</si>
  <si>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</si>
  <si>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</si>
  <si>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</si>
  <si>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</si>
  <si>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</si>
  <si>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</si>
  <si>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</si>
  <si>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</si>
  <si>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</si>
  <si>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</si>
  <si>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</si>
  <si>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</si>
  <si>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</si>
  <si>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</si>
  <si>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</si>
  <si>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</si>
  <si>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</si>
  <si>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</si>
  <si>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</si>
  <si>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</si>
  <si>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</si>
  <si>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</si>
  <si>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</si>
  <si>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</si>
  <si>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</si>
  <si>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</si>
  <si>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</si>
  <si>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</si>
  <si>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</si>
  <si>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</si>
  <si>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</si>
  <si>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</si>
  <si>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</si>
  <si>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</si>
  <si>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</si>
  <si>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</si>
  <si>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</si>
  <si>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</si>
  <si>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</si>
  <si>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</si>
  <si>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</si>
  <si>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</si>
  <si>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</si>
  <si>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</si>
  <si>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</si>
  <si>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</si>
  <si>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</si>
  <si>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</si>
  <si>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</si>
  <si>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</si>
  <si>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</si>
  <si>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</si>
  <si>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</si>
  <si>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</si>
  <si>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</si>
  <si>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</si>
  <si>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</si>
  <si>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</si>
  <si>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</si>
  <si>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</si>
  <si>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</si>
  <si>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</si>
  <si>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</si>
  <si>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</si>
  <si>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</si>
  <si>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</si>
  <si>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</si>
  <si>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</si>
  <si>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</si>
  <si>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</si>
  <si>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</si>
  <si>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</si>
  <si>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</si>
  <si>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</si>
  <si>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</si>
  <si>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</si>
  <si>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</si>
  <si>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</si>
  <si>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</si>
  <si>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</si>
  <si>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</si>
  <si>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</si>
  <si>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</si>
  <si>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</si>
  <si>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</si>
  <si>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</si>
  <si>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</si>
  <si>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</si>
  <si>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</si>
  <si>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</si>
  <si>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</si>
  <si>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</si>
  <si>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</si>
  <si>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</si>
  <si>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</si>
  <si>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</si>
  <si>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</si>
  <si>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</si>
  <si>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</si>
  <si>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</si>
  <si>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</si>
  <si>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</si>
  <si>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</si>
  <si>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</si>
  <si>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</si>
  <si>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</si>
  <si>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</si>
  <si>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</si>
  <si>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</si>
  <si>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</si>
  <si>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</si>
  <si>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</si>
  <si>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</si>
  <si>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</si>
  <si>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</si>
  <si>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</si>
  <si>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</si>
  <si>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</si>
  <si>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</si>
  <si>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</si>
  <si>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</si>
  <si>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</si>
  <si>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</si>
  <si>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</si>
  <si>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</si>
  <si>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</si>
  <si>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</si>
  <si>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</si>
  <si>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</si>
  <si>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</si>
  <si>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</si>
  <si>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</si>
  <si>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</si>
  <si>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</si>
  <si>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</si>
  <si>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</si>
  <si>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</si>
  <si>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</si>
  <si>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</si>
  <si>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</si>
  <si>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</si>
  <si>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</si>
  <si>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</si>
  <si>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</si>
  <si>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</si>
  <si>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</si>
  <si>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</si>
  <si>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</si>
  <si>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</si>
  <si>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</si>
  <si>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</si>
  <si>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</si>
  <si>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</si>
  <si>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</si>
  <si>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</si>
  <si>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</si>
  <si>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</si>
  <si>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</si>
  <si>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</si>
  <si>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</si>
  <si>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</si>
  <si>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</si>
  <si>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</si>
  <si>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</si>
  <si>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</si>
  <si>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</si>
  <si>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</si>
  <si>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</si>
  <si>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</si>
  <si>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</si>
  <si>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</si>
  <si>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</si>
  <si>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</si>
  <si>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</si>
  <si>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</si>
  <si>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</si>
  <si>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</si>
  <si>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</si>
  <si>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</si>
  <si>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</si>
  <si>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</si>
  <si>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</si>
  <si>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</si>
  <si>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</si>
  <si>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</si>
  <si>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</si>
  <si>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</si>
  <si>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</si>
  <si>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</si>
  <si>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</si>
  <si>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</si>
  <si>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</si>
  <si>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</si>
  <si>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</si>
  <si>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</si>
  <si>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</si>
  <si>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</si>
  <si>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</si>
  <si>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</si>
  <si>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</si>
  <si>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</si>
  <si>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</si>
  <si>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</si>
  <si>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</si>
  <si>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</si>
  <si>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</si>
  <si>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</si>
  <si>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</si>
  <si>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</si>
  <si>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</si>
  <si>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</si>
  <si>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</si>
  <si>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</si>
  <si>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</si>
  <si>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</si>
  <si>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</si>
  <si>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</si>
  <si>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</si>
  <si>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</si>
  <si>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</si>
  <si>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</si>
  <si>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</si>
  <si>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</si>
  <si>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</si>
  <si>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</si>
  <si>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</si>
  <si>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</si>
  <si>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</si>
  <si>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</si>
  <si>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</si>
  <si>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</si>
  <si>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</si>
  <si>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</si>
  <si>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</si>
  <si>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</si>
  <si>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</si>
  <si>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</si>
  <si>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</si>
  <si>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</si>
  <si>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</si>
  <si>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</si>
  <si>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</si>
  <si>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</si>
  <si>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</si>
  <si>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</si>
  <si>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</si>
  <si>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</si>
  <si>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</si>
  <si>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</si>
  <si>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</si>
  <si>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</si>
  <si>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</si>
  <si>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</si>
  <si>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</si>
  <si>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</si>
  <si>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</si>
  <si>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</si>
  <si>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</si>
  <si>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</si>
  <si>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</si>
  <si>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</si>
  <si>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</si>
  <si>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</si>
  <si>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</si>
  <si>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</si>
  <si>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</si>
  <si>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</si>
  <si>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</si>
  <si>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</si>
  <si>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</si>
  <si>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</si>
  <si>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</si>
  <si>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</si>
  <si>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</si>
  <si>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</si>
  <si>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</si>
  <si>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</si>
  <si>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</si>
  <si>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</si>
  <si>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</si>
  <si>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</si>
  <si>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</si>
  <si>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</si>
  <si>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</si>
  <si>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</si>
  <si>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</si>
  <si>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</si>
  <si>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</si>
  <si>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</si>
  <si>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</si>
  <si>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</si>
  <si>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</si>
  <si>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</si>
  <si>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</si>
  <si>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</si>
  <si>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</si>
  <si>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</si>
  <si>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</si>
  <si>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</si>
  <si>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</si>
  <si>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</si>
  <si>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</si>
  <si>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</si>
  <si>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</si>
  <si>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</si>
  <si>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</si>
  <si>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</si>
  <si>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</si>
  <si>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</si>
  <si>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</si>
  <si>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</si>
  <si>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</si>
  <si>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</si>
  <si>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</si>
  <si>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</si>
  <si>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</si>
  <si>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</si>
  <si>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</si>
  <si>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</si>
  <si>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</si>
  <si>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</si>
  <si>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</si>
  <si>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</si>
  <si>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</si>
  <si>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</si>
  <si>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</si>
  <si>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</si>
  <si>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</si>
  <si>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</si>
  <si>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</si>
  <si>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</si>
  <si>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</si>
  <si>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</si>
  <si>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</si>
  <si>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</si>
  <si>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</si>
  <si>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</si>
  <si>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</si>
  <si>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</si>
  <si>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</si>
  <si>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</si>
  <si>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</si>
  <si>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</si>
  <si>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</si>
  <si>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</si>
  <si>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</si>
  <si>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</si>
  <si>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</si>
  <si>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</si>
  <si>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</si>
  <si>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</si>
  <si>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</si>
  <si>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</si>
  <si>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</si>
  <si>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</si>
  <si>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</si>
  <si>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</si>
  <si>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</si>
  <si>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</si>
  <si>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</si>
  <si>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</si>
  <si>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</si>
  <si>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</si>
  <si>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</si>
  <si>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</si>
  <si>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</si>
  <si>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</si>
  <si>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</si>
  <si>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</si>
  <si>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</si>
  <si>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</si>
  <si>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</si>
  <si>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</si>
  <si>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</si>
  <si>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</si>
  <si>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</si>
  <si>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</si>
  <si>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</si>
  <si>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</si>
  <si>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</si>
  <si>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</si>
  <si>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</si>
  <si>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</si>
  <si>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</si>
  <si>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</si>
  <si>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</si>
  <si>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</si>
  <si>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</si>
  <si>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</si>
  <si>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</si>
  <si>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</si>
  <si>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</si>
  <si>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</si>
  <si>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</si>
  <si>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</si>
  <si>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</si>
  <si>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</si>
  <si>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</si>
  <si>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</si>
  <si>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</si>
  <si>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</si>
  <si>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</si>
  <si>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</si>
  <si>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</si>
  <si>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</si>
  <si>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</si>
  <si>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</si>
  <si>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</si>
  <si>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</si>
  <si>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</si>
  <si>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</si>
  <si>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</si>
  <si>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</si>
  <si>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</si>
  <si>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</si>
  <si>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</si>
  <si>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</si>
  <si>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</si>
  <si>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</si>
  <si>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</si>
  <si>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</si>
  <si>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</si>
  <si>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</si>
  <si>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</si>
  <si>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</si>
  <si>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</si>
  <si>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</si>
  <si>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</si>
  <si>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</si>
  <si>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</si>
  <si>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</si>
  <si>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</si>
  <si>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</si>
  <si>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</si>
  <si>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</si>
  <si>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</si>
  <si>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</si>
  <si>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</si>
  <si>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</si>
  <si>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</si>
  <si>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</si>
  <si>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</si>
  <si>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</si>
  <si>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</si>
  <si>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</si>
  <si>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</si>
  <si>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</si>
  <si>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</si>
  <si>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</si>
  <si>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</si>
  <si>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</si>
  <si>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</si>
  <si>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</si>
  <si>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</si>
  <si>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</si>
  <si>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</si>
  <si>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</si>
  <si>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</si>
  <si>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</si>
  <si>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</si>
  <si>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</si>
  <si>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</si>
  <si>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</si>
  <si>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</si>
  <si>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</si>
  <si>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</si>
  <si>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</si>
  <si>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</si>
  <si>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</si>
  <si>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</si>
  <si>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</si>
  <si>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</si>
  <si>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</si>
  <si>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</si>
  <si>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</si>
  <si>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</si>
  <si>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</si>
  <si>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</si>
  <si>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</si>
  <si>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</si>
  <si>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</si>
  <si>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</si>
  <si>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</si>
  <si>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</si>
  <si>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</si>
  <si>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</si>
  <si>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</si>
  <si>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</si>
  <si>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</si>
  <si>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</si>
  <si>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</si>
  <si>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</si>
  <si>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</si>
  <si>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</si>
  <si>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</si>
  <si>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</si>
  <si>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</si>
  <si>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</si>
  <si>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</si>
  <si>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</si>
  <si>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</si>
  <si>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</si>
  <si>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</si>
  <si>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</si>
  <si>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</si>
  <si>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</si>
  <si>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</si>
  <si>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</si>
  <si>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</si>
  <si>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</si>
  <si>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</si>
  <si>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</si>
  <si>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</si>
  <si>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</si>
  <si>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</si>
  <si>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</si>
  <si>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</si>
  <si>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</si>
  <si>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</si>
  <si>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</si>
  <si>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</si>
  <si>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</si>
  <si>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</si>
  <si>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</si>
  <si>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</si>
  <si>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</si>
  <si>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</si>
  <si>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</si>
  <si>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</si>
  <si>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</si>
  <si>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</si>
  <si>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</si>
  <si>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</si>
  <si>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</si>
  <si>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</si>
  <si>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</si>
  <si>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</si>
  <si>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</si>
  <si>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</si>
  <si>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</si>
  <si>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</si>
  <si>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</si>
  <si>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</si>
  <si>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</si>
  <si>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</si>
  <si>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</si>
  <si>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</si>
  <si>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</si>
  <si>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</si>
  <si>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</si>
  <si>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</si>
  <si>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</si>
  <si>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</si>
  <si>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</si>
  <si>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</si>
  <si>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</si>
  <si>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</si>
  <si>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</si>
  <si>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</si>
  <si>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</si>
  <si>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</si>
  <si>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</si>
  <si>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</si>
  <si>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</si>
  <si>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</si>
  <si>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</si>
  <si>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</si>
  <si>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</si>
  <si>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</si>
  <si>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</si>
  <si>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</si>
  <si>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</si>
  <si>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</si>
  <si>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</si>
  <si>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</si>
  <si>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</si>
  <si>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</si>
  <si>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</si>
  <si>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</si>
  <si>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</si>
  <si>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</si>
  <si>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</si>
  <si>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</si>
  <si>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</si>
  <si>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</si>
  <si>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</si>
  <si>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</si>
  <si>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</si>
  <si>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</si>
  <si>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</si>
  <si>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</si>
  <si>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</si>
  <si>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</si>
  <si>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</si>
  <si>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</si>
  <si>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</si>
  <si>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</si>
  <si>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</si>
  <si>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</si>
  <si>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</si>
  <si>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</si>
  <si>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</si>
  <si>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</si>
  <si>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</si>
  <si>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</si>
  <si>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</si>
  <si>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</si>
  <si>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</si>
  <si>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</si>
  <si>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</si>
  <si>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</si>
  <si>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</si>
  <si>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</si>
  <si>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</si>
  <si>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</si>
  <si>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</si>
  <si>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</si>
  <si>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</si>
  <si>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</si>
  <si>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</si>
  <si>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</si>
  <si>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</si>
  <si>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</si>
  <si>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</si>
  <si>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</si>
  <si>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</si>
  <si>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</si>
  <si>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</si>
  <si>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</si>
  <si>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</si>
  <si>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</si>
  <si>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</si>
  <si>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</si>
  <si>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</si>
  <si>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</si>
  <si>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</si>
  <si>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</si>
  <si>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</si>
  <si>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</si>
  <si>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</si>
  <si>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</si>
  <si>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</si>
  <si>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</si>
  <si>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</si>
  <si>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</si>
  <si>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</si>
  <si>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</si>
  <si>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</si>
  <si>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</si>
  <si>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</si>
  <si>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</si>
  <si>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</si>
  <si>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</si>
  <si>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</si>
  <si>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</si>
  <si>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</si>
  <si>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</si>
  <si>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</si>
  <si>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</si>
  <si>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</si>
  <si>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</si>
  <si>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</si>
  <si>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</si>
  <si>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</si>
  <si>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</si>
  <si>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</si>
  <si>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</si>
  <si>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</si>
  <si>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</si>
  <si>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</si>
  <si>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</si>
  <si>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</si>
  <si>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</si>
  <si>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</si>
  <si>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</si>
  <si>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</si>
  <si>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</si>
  <si>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</si>
  <si>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</si>
  <si>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</si>
  <si>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</si>
  <si>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</si>
  <si>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</si>
  <si>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</si>
  <si>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</si>
  <si>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</si>
  <si>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</si>
  <si>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</si>
  <si>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</si>
  <si>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</si>
  <si>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</si>
  <si>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</si>
  <si>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</si>
  <si>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</si>
  <si>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</si>
  <si>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</si>
  <si>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</si>
  <si>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</si>
  <si>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</si>
  <si>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</si>
  <si>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</si>
  <si>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</si>
  <si>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</si>
  <si>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</si>
  <si>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</si>
  <si>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</si>
  <si>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</si>
  <si>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</si>
  <si>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</si>
  <si>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</si>
  <si>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</si>
  <si>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</si>
  <si>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</si>
  <si>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</si>
  <si>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</si>
  <si>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</si>
  <si>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</si>
  <si>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</si>
  <si>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</si>
  <si>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</si>
  <si>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</si>
  <si>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</si>
  <si>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</si>
  <si>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</si>
  <si>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</si>
  <si>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</si>
  <si>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</si>
  <si>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</si>
  <si>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</si>
  <si>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</si>
  <si>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</si>
  <si>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</si>
  <si>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</si>
  <si>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</si>
  <si>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</si>
  <si>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</si>
  <si>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</si>
  <si>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</si>
  <si>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</si>
  <si>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</si>
  <si>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</si>
  <si>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</si>
  <si>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</si>
  <si>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</si>
  <si>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</si>
  <si>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</si>
  <si>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</si>
  <si>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</si>
  <si>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</si>
  <si>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</si>
  <si>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</si>
  <si>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</si>
  <si>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</si>
  <si>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</si>
  <si>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</si>
  <si>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</si>
  <si>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</si>
  <si>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</si>
  <si>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</si>
  <si>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</si>
  <si>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</si>
  <si>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</si>
  <si>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</si>
  <si>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</si>
  <si>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</si>
  <si>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</si>
  <si>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</si>
  <si>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</si>
  <si>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</si>
  <si>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</si>
  <si>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</si>
  <si>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</si>
  <si>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</si>
  <si>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</si>
  <si>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</si>
  <si>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</si>
  <si>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</si>
  <si>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</si>
  <si>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</si>
  <si>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</si>
  <si>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</si>
  <si>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</si>
  <si>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</si>
  <si>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</si>
  <si>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</si>
  <si>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</si>
  <si>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</si>
  <si>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</si>
  <si>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</si>
  <si>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</si>
  <si>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</si>
  <si>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</si>
  <si>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</si>
  <si>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</si>
  <si>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</si>
  <si>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</si>
  <si>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</si>
  <si>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</si>
  <si>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</si>
  <si>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</si>
  <si>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</si>
  <si>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</si>
  <si>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</si>
  <si>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</si>
  <si>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</si>
  <si>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</si>
  <si>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</si>
  <si>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</si>
  <si>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</si>
  <si>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</si>
  <si>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</si>
  <si>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</si>
  <si>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</si>
  <si>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</si>
  <si>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</si>
  <si>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</si>
  <si>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</si>
  <si>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</si>
  <si>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</si>
  <si>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</si>
  <si>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</si>
  <si>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</si>
  <si>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</si>
  <si>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</si>
  <si>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</si>
  <si>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</si>
  <si>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</si>
  <si>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</si>
  <si>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</si>
  <si>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</si>
  <si>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</si>
  <si>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</si>
  <si>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</si>
  <si>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</si>
  <si>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</si>
  <si>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</si>
  <si>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</si>
  <si>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</si>
  <si>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</si>
  <si>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</si>
  <si>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</si>
  <si>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</si>
  <si>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</si>
  <si>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</si>
  <si>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</si>
  <si>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</si>
  <si>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</si>
  <si>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</si>
  <si>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</si>
  <si>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</si>
  <si>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</si>
  <si>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</si>
  <si>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</si>
  <si>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</si>
  <si>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</si>
  <si>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</si>
  <si>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</si>
  <si>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</si>
  <si>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</si>
  <si>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</si>
  <si>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</si>
  <si>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</si>
  <si>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</si>
  <si>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</si>
  <si>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</si>
  <si>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</si>
  <si>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</si>
  <si>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</si>
  <si>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</si>
  <si>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</si>
  <si>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</si>
  <si>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</si>
  <si>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</si>
  <si>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</si>
  <si>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</si>
  <si>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</si>
  <si>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</si>
  <si>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</si>
  <si>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</si>
  <si>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</si>
  <si>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</si>
  <si>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</si>
  <si>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</si>
  <si>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</si>
  <si>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</si>
  <si>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</si>
  <si>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</si>
  <si>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</si>
  <si>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</si>
  <si>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</si>
  <si>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</si>
  <si>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</si>
  <si>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</si>
  <si>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</si>
  <si>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</si>
  <si>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</si>
  <si>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</si>
  <si>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</si>
  <si>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</si>
  <si>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</si>
  <si>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</si>
  <si>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</si>
  <si>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</si>
  <si>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</si>
  <si>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</si>
  <si>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</si>
  <si>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</si>
  <si>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</si>
  <si>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</si>
  <si>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</si>
  <si>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</si>
  <si>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</si>
  <si>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</si>
  <si>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</si>
  <si>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</si>
  <si>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</si>
  <si>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</si>
  <si>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</si>
  <si>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</si>
  <si>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</si>
  <si>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</si>
  <si>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</si>
  <si>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</si>
  <si>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</si>
  <si>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</si>
  <si>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</si>
  <si>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</si>
  <si>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</si>
  <si>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</si>
  <si>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</si>
  <si>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</si>
  <si>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</si>
  <si>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</si>
  <si>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</si>
  <si>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</si>
  <si>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</si>
  <si>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</si>
  <si>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</si>
  <si>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</si>
  <si>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</si>
  <si>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</si>
  <si>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</si>
  <si>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</si>
  <si>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</si>
  <si>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</si>
  <si>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</si>
  <si>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</si>
  <si>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</si>
  <si>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</si>
  <si>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</si>
  <si>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</si>
  <si>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</si>
  <si>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</si>
  <si>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</si>
  <si>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</si>
  <si>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</si>
  <si>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</si>
  <si>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</si>
  <si>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</si>
  <si>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</si>
  <si>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</si>
  <si>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</si>
  <si>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</si>
  <si>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</si>
  <si>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</si>
  <si>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</si>
  <si>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</si>
  <si>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</si>
  <si>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</si>
  <si>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</si>
  <si>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</si>
  <si>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</si>
  <si>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</si>
  <si>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</si>
  <si>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</si>
  <si>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</si>
  <si>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</si>
  <si>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</si>
  <si>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</si>
  <si>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</si>
  <si>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</si>
  <si>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</si>
  <si>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</si>
  <si>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</si>
  <si>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</si>
  <si>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</si>
  <si>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</si>
  <si>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</si>
  <si>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</si>
  <si>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</si>
  <si>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</si>
  <si>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</si>
  <si>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</si>
  <si>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</si>
  <si>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</si>
  <si>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</si>
  <si>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</si>
  <si>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</si>
  <si>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</si>
  <si>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</si>
  <si>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</si>
  <si>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</si>
  <si>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</si>
  <si>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</si>
  <si>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</si>
  <si>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</si>
  <si>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</si>
  <si>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</si>
  <si>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</si>
  <si>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</si>
  <si>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</si>
  <si>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</si>
  <si>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</si>
  <si>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</si>
  <si>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</si>
  <si>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</si>
  <si>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</si>
  <si>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</si>
  <si>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</si>
  <si>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</si>
  <si>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</si>
  <si>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</si>
  <si>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</si>
  <si>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</si>
  <si>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</si>
  <si>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</si>
  <si>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</si>
  <si>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</si>
  <si>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</si>
  <si>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</si>
  <si>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</si>
  <si>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</si>
  <si>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</si>
  <si>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</si>
  <si>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</si>
  <si>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</si>
  <si>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</si>
  <si>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</si>
  <si>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</si>
  <si>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</si>
  <si>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</si>
  <si>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</si>
  <si>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</si>
  <si>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</si>
  <si>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</si>
  <si>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</si>
  <si>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</si>
  <si>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</si>
  <si>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</si>
  <si>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</si>
  <si>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</si>
  <si>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</si>
  <si>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</si>
  <si>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</si>
  <si>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</si>
  <si>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</si>
  <si>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</si>
  <si>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</si>
  <si>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</si>
  <si>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</si>
  <si>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</si>
  <si>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</si>
  <si>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</si>
  <si>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</si>
  <si>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</si>
  <si>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</si>
  <si>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</si>
  <si>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</si>
  <si>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</si>
  <si>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</si>
  <si>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</si>
  <si>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</si>
  <si>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</si>
  <si>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</si>
  <si>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</si>
  <si>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</si>
  <si>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</si>
  <si>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</si>
  <si>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</si>
  <si>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</si>
  <si>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</si>
  <si>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</si>
  <si>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</si>
  <si>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</si>
  <si>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</si>
  <si>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</si>
  <si>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</si>
  <si>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</si>
  <si>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</si>
  <si>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</si>
  <si>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</si>
  <si>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</si>
  <si>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</si>
  <si>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</si>
  <si>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</si>
  <si>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</si>
  <si>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</si>
  <si>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</si>
  <si>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</si>
  <si>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</si>
  <si>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</si>
  <si>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</si>
  <si>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</si>
  <si>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</si>
  <si>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</si>
  <si>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</si>
  <si>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</si>
  <si>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</si>
  <si>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</si>
  <si>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</si>
  <si>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</si>
  <si>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</si>
  <si>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</si>
  <si>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</si>
  <si>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</si>
  <si>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</si>
  <si>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</si>
  <si>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</si>
  <si>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</si>
  <si>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</si>
  <si>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</si>
  <si>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</si>
  <si>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</si>
  <si>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</si>
  <si>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</si>
  <si>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</si>
  <si>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</si>
  <si>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</si>
  <si>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</si>
  <si>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</si>
  <si>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</si>
  <si>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</si>
  <si>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</si>
  <si>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</si>
  <si>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</si>
  <si>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</si>
  <si>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</si>
  <si>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</si>
  <si>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</si>
  <si>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</si>
  <si>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</si>
  <si>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</si>
  <si>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</si>
  <si>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</si>
  <si>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</si>
  <si>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</si>
  <si>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</si>
  <si>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</si>
  <si>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</si>
  <si>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</si>
  <si>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</si>
  <si>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</si>
  <si>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</si>
  <si>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</si>
  <si>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</si>
  <si>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</si>
  <si>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</si>
  <si>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</si>
  <si>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</si>
  <si>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</si>
  <si>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</si>
  <si>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</si>
  <si>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</si>
  <si>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</si>
  <si>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</si>
  <si>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</si>
  <si>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</si>
  <si>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</si>
  <si>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</si>
  <si>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</si>
  <si>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</si>
  <si>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</si>
  <si>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</si>
  <si>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</si>
  <si>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</si>
  <si>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</si>
  <si>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</si>
  <si>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</si>
  <si>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</si>
  <si>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</si>
  <si>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</si>
  <si>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</si>
  <si>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</si>
  <si>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</si>
  <si>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</si>
  <si>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</si>
  <si>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</si>
  <si>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</si>
  <si>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</si>
  <si>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</si>
  <si>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</si>
  <si>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</si>
  <si>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</si>
  <si>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</si>
  <si>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</si>
  <si>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</si>
  <si>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</si>
  <si>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</si>
  <si>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</si>
  <si>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</si>
  <si>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</si>
  <si>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</si>
  <si>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</si>
  <si>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</si>
  <si>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</si>
  <si>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</si>
  <si>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</si>
  <si>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</si>
  <si>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</si>
  <si>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</si>
  <si>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</si>
  <si>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</si>
  <si>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</si>
  <si>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</si>
  <si>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</si>
  <si>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</si>
  <si>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</si>
  <si>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</si>
  <si>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</si>
  <si>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</si>
  <si>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</si>
  <si>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</si>
  <si>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</si>
  <si>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</si>
  <si>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</si>
  <si>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</si>
  <si>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</si>
  <si>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</si>
  <si>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</si>
  <si>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</si>
  <si>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</si>
  <si>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</si>
  <si>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</si>
  <si>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</si>
  <si>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</si>
  <si>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</si>
  <si>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</si>
  <si>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</si>
  <si>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</si>
  <si>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</si>
  <si>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</si>
  <si>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</si>
  <si>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</si>
  <si>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</si>
  <si>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</si>
  <si>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</si>
  <si>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</si>
  <si>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</si>
  <si>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</si>
  <si>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</si>
  <si>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</si>
  <si>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</si>
  <si>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</si>
  <si>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</si>
  <si>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</si>
  <si>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</si>
  <si>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</si>
  <si>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</si>
  <si>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</si>
  <si>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</si>
  <si>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</si>
  <si>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</si>
  <si>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</si>
  <si>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</si>
  <si>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</si>
  <si>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</si>
  <si>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</si>
  <si>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</si>
  <si>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</si>
  <si>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</si>
  <si>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</si>
  <si>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</si>
  <si>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</si>
  <si>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</si>
  <si>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</si>
  <si>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</si>
  <si>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</si>
  <si>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</si>
  <si>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</si>
  <si>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</si>
  <si>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</si>
  <si>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</si>
  <si>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</si>
  <si>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</si>
  <si>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</si>
  <si>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</si>
  <si>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</si>
  <si>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</si>
  <si>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</si>
  <si>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</si>
  <si>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</si>
  <si>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</si>
  <si>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</si>
  <si>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</si>
  <si>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</si>
  <si>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</si>
  <si>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</si>
  <si>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</si>
  <si>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</si>
  <si>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</si>
  <si>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</si>
  <si>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</si>
  <si>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</si>
  <si>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</si>
  <si>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</si>
  <si>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</si>
  <si>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</si>
  <si>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</si>
  <si>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</si>
  <si>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</si>
  <si>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</si>
  <si>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</si>
  <si>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</si>
  <si>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</si>
  <si>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</si>
  <si>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</si>
  <si>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</si>
  <si>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</si>
  <si>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</si>
  <si>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</si>
  <si>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</si>
  <si>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</si>
  <si>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</si>
  <si>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</si>
  <si>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</si>
  <si>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</si>
  <si>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</si>
  <si>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</si>
  <si>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</si>
  <si>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</si>
  <si>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</si>
  <si>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</si>
  <si>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</si>
  <si>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</si>
  <si>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</si>
  <si>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</si>
  <si>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</si>
  <si>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</si>
  <si>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</si>
  <si>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</si>
  <si>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</si>
  <si>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</si>
  <si>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</si>
  <si>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</si>
  <si>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</si>
  <si>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</si>
  <si>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</si>
  <si>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</si>
  <si>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</si>
  <si>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</si>
  <si>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</si>
  <si>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</si>
  <si>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</si>
  <si>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</si>
  <si>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</si>
  <si>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</si>
  <si>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</si>
  <si>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</si>
  <si>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</si>
  <si>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</si>
  <si>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</si>
  <si>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</si>
  <si>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</si>
  <si>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</si>
  <si>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</si>
  <si>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</si>
  <si>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</si>
  <si>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</si>
  <si>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</si>
  <si>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</si>
  <si>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</si>
  <si>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</si>
  <si>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</si>
  <si>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</si>
  <si>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</si>
  <si>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</si>
  <si>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</si>
  <si>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</si>
  <si>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</si>
  <si>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</si>
  <si>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</si>
  <si>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</si>
  <si>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</si>
  <si>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</si>
  <si>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</si>
  <si>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</si>
  <si>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</si>
  <si>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</si>
  <si>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</si>
  <si>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</si>
  <si>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</si>
  <si>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</si>
  <si>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</si>
  <si>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</si>
  <si>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</si>
  <si>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</si>
  <si>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</si>
  <si>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</si>
  <si>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</si>
  <si>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</si>
  <si>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</si>
  <si>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</si>
  <si>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</si>
  <si>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</si>
  <si>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</si>
  <si>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</si>
  <si>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</si>
  <si>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</si>
  <si>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</si>
  <si>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</si>
  <si>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</si>
  <si>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</si>
  <si>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</si>
  <si>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</si>
  <si>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</si>
  <si>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</si>
  <si>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</si>
  <si>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</si>
  <si>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</si>
  <si>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</si>
  <si>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</si>
  <si>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</si>
  <si>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</si>
  <si>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</si>
  <si>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</si>
  <si>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</si>
  <si>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</si>
  <si>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</si>
  <si>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</si>
  <si>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</si>
  <si>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</si>
  <si>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</si>
  <si>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</si>
  <si>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</si>
  <si>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</si>
  <si>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</si>
  <si>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</si>
  <si>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</si>
  <si>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</si>
  <si>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</si>
  <si>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</si>
  <si>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</si>
  <si>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</si>
  <si>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</si>
  <si>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</si>
  <si>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</si>
  <si>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</si>
  <si>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</si>
  <si>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</si>
  <si>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</si>
  <si>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</si>
  <si>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</si>
  <si>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</si>
  <si>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</si>
  <si>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</si>
  <si>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</si>
  <si>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</si>
  <si>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</si>
  <si>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</si>
  <si>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</si>
  <si>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</si>
  <si>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</si>
  <si>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</si>
  <si>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</si>
  <si>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</si>
  <si>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</si>
  <si>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</si>
  <si>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</si>
  <si>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</si>
  <si>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</si>
  <si>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</si>
  <si>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</si>
  <si>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</si>
  <si>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</si>
  <si>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</si>
  <si>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</si>
  <si>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</si>
  <si>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</si>
  <si>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</si>
  <si>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</si>
  <si>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</si>
  <si>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</si>
  <si>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</si>
  <si>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</si>
  <si>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</si>
  <si>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</si>
  <si>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</si>
  <si>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</si>
  <si>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</si>
  <si>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</si>
  <si>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</si>
  <si>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</si>
  <si>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</si>
  <si>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</si>
  <si>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</si>
  <si>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</si>
  <si>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</si>
  <si>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</si>
  <si>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</si>
  <si>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</si>
  <si>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</si>
  <si>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</si>
  <si>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</si>
  <si>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</si>
  <si>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</si>
  <si>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</si>
  <si>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</si>
  <si>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</si>
  <si>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</si>
  <si>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</si>
  <si>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</si>
  <si>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</si>
  <si>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</si>
  <si>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</si>
  <si>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</si>
  <si>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</si>
  <si>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</si>
  <si>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</si>
  <si>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</si>
  <si>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</si>
  <si>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</si>
  <si>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</si>
  <si>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</si>
  <si>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</si>
  <si>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</si>
  <si>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</si>
  <si>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</si>
  <si>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</si>
  <si>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</si>
  <si>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</si>
  <si>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</si>
  <si>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</si>
  <si>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</si>
  <si>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</si>
  <si>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</si>
  <si>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</si>
  <si>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</si>
  <si>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</si>
  <si>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</si>
  <si>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</si>
  <si>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</si>
  <si>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</si>
  <si>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</si>
  <si>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</si>
  <si>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</si>
  <si>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</si>
  <si>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</si>
  <si>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</si>
  <si>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</si>
  <si>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</si>
  <si>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</si>
  <si>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</si>
  <si>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</si>
  <si>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</si>
  <si>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</si>
  <si>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</si>
  <si>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</si>
  <si>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</si>
  <si>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</si>
  <si>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</si>
  <si>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</si>
  <si>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</si>
  <si>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</si>
  <si>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</si>
  <si>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</si>
  <si>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</si>
  <si>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</si>
  <si>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</si>
  <si>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</si>
  <si>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</si>
  <si>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</si>
  <si>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</si>
  <si>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</si>
  <si>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</si>
  <si>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</si>
  <si>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</si>
  <si>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</si>
  <si>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</si>
  <si>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</si>
  <si>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</si>
  <si>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</si>
  <si>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</si>
  <si>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</si>
  <si>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</si>
  <si>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</si>
  <si>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</si>
  <si>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</si>
  <si>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</si>
  <si>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</si>
  <si>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</si>
  <si>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</si>
  <si>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</si>
  <si>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</si>
  <si>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</si>
  <si>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</si>
  <si>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</si>
  <si>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</si>
  <si>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</si>
  <si>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</si>
  <si>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</si>
  <si>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</si>
  <si>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</si>
  <si>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</si>
  <si>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</si>
  <si>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</si>
  <si>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</si>
  <si>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</si>
  <si>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</si>
  <si>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</si>
  <si>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</si>
  <si>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</si>
  <si>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</si>
  <si>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</si>
  <si>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</si>
  <si>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</si>
  <si>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</si>
  <si>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</si>
  <si>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</si>
  <si>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</si>
  <si>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</si>
  <si>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</si>
  <si>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</si>
  <si>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</si>
  <si>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</si>
  <si>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</si>
  <si>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</si>
  <si>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</si>
  <si>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</si>
  <si>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</si>
  <si>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</si>
  <si>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</si>
  <si>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</si>
  <si>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</si>
  <si>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</si>
  <si>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</si>
  <si>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</si>
  <si>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</si>
  <si>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</si>
  <si>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</si>
  <si>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</si>
  <si>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</si>
  <si>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</si>
  <si>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</si>
  <si>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</si>
  <si>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</si>
  <si>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</si>
  <si>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</si>
  <si>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</si>
  <si>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</si>
  <si>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</si>
  <si>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</si>
  <si>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</si>
  <si>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</si>
  <si>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</si>
  <si>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</si>
  <si>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</si>
  <si>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</si>
  <si>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</si>
  <si>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</si>
  <si>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</si>
  <si>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</si>
  <si>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</si>
  <si>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</si>
  <si>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</si>
  <si>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</si>
  <si>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</si>
  <si>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</si>
  <si>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</si>
  <si>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</si>
  <si>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</si>
  <si>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</si>
  <si>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</si>
  <si>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</si>
  <si>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</si>
  <si>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</si>
  <si>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</si>
  <si>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</si>
  <si>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</si>
  <si>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</si>
  <si>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</si>
  <si>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</si>
  <si>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</si>
  <si>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</si>
  <si>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</si>
  <si>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</si>
  <si>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</si>
  <si>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</si>
  <si>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</si>
  <si>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</si>
  <si>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</si>
  <si>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</si>
  <si>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</si>
  <si>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</si>
  <si>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</si>
  <si>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</si>
  <si>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</si>
  <si>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</si>
  <si>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</si>
  <si>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</si>
  <si>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</si>
  <si>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</si>
  <si>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</si>
  <si>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</si>
  <si>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</si>
  <si>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</si>
  <si>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</si>
  <si>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</si>
  <si>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</si>
  <si>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</si>
  <si>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</si>
  <si>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</si>
  <si>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</si>
  <si>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</si>
  <si>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</si>
  <si>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</si>
  <si>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</si>
  <si>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</si>
  <si>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</si>
  <si>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</si>
  <si>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</si>
  <si>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</si>
  <si>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</si>
  <si>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</si>
  <si>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</si>
  <si>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</si>
  <si>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</si>
  <si>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</si>
  <si>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</si>
  <si>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</si>
  <si>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</si>
  <si>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</si>
  <si>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</si>
  <si>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</si>
  <si>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</si>
  <si>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</si>
  <si>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</si>
  <si>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</si>
  <si>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</si>
  <si>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</si>
  <si>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</si>
  <si>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</si>
  <si>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</si>
  <si>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</si>
  <si>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</si>
  <si>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</si>
  <si>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</si>
  <si>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</si>
  <si>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</si>
  <si>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</si>
  <si>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</si>
  <si>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</si>
  <si>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</si>
  <si>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</si>
  <si>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</si>
  <si>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</si>
  <si>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</si>
  <si>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</si>
  <si>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</si>
  <si>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</si>
  <si>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</si>
  <si>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</si>
  <si>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</si>
  <si>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</si>
  <si>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</si>
  <si>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</si>
  <si>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</si>
  <si>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</si>
  <si>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</si>
  <si>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</si>
  <si>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</si>
  <si>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</si>
  <si>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</si>
  <si>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</si>
  <si>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</si>
  <si>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</si>
  <si>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</si>
  <si>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</si>
  <si>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</si>
  <si>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</si>
  <si>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</si>
  <si>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</si>
  <si>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</si>
  <si>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</si>
  <si>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</si>
  <si>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</si>
  <si>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</si>
  <si>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</si>
  <si>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</si>
  <si>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</si>
  <si>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</si>
  <si>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</si>
  <si>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</si>
  <si>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</si>
  <si>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</si>
  <si>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</si>
  <si>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</si>
  <si>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</si>
  <si>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</si>
  <si>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</si>
  <si>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</si>
  <si>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</si>
  <si>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</si>
  <si>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</si>
  <si>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</si>
  <si>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</si>
  <si>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</si>
  <si>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</si>
  <si>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</si>
  <si>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</si>
  <si>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</si>
  <si>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</si>
  <si>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</si>
  <si>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</si>
  <si>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</si>
  <si>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</si>
  <si>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</si>
  <si>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</si>
  <si>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</si>
  <si>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</si>
  <si>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</si>
  <si>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</si>
  <si>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</si>
  <si>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</si>
  <si>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</si>
  <si>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</si>
  <si>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</si>
  <si>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</si>
  <si>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</si>
  <si>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</si>
  <si>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</si>
  <si>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</si>
  <si>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</si>
  <si>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</si>
  <si>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</si>
  <si>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</si>
  <si>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</si>
  <si>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</si>
  <si>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</si>
  <si>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</si>
  <si>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</si>
  <si>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</si>
  <si>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</si>
  <si>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</si>
  <si>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</si>
  <si>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</si>
  <si>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</si>
  <si>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</si>
  <si>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</si>
  <si>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</si>
  <si>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</si>
  <si>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</si>
  <si>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</si>
  <si>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</si>
  <si>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</si>
  <si>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</si>
  <si>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</si>
  <si>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</si>
  <si>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</si>
  <si>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</si>
  <si>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</si>
  <si>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</si>
  <si>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</si>
  <si>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</si>
  <si>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</si>
  <si>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</si>
  <si>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</si>
  <si>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</si>
  <si>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</si>
  <si>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</si>
  <si>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</si>
  <si>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</si>
  <si>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</si>
  <si>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</si>
  <si>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</si>
  <si>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</si>
  <si>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</si>
  <si>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</si>
  <si>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</si>
  <si>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</si>
  <si>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</si>
  <si>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</si>
  <si>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</si>
  <si>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</si>
  <si>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</si>
  <si>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</si>
  <si>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</si>
  <si>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</si>
  <si>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</si>
  <si>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</si>
  <si>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</si>
  <si>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</si>
  <si>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</si>
  <si>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</si>
  <si>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</si>
  <si>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</si>
  <si>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</si>
  <si>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</si>
  <si>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</si>
  <si>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</si>
  <si>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</si>
  <si>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</si>
  <si>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</si>
  <si>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</si>
  <si>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</si>
  <si>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</si>
  <si>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</si>
  <si>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</si>
  <si>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</si>
  <si>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</si>
  <si>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</si>
  <si>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</si>
  <si>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</si>
  <si>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</si>
  <si>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</si>
  <si>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</si>
  <si>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</si>
  <si>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</si>
  <si>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</si>
  <si>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</si>
  <si>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</si>
  <si>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</si>
  <si>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</si>
  <si>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</si>
  <si>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</si>
  <si>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</si>
  <si>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</si>
  <si>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</si>
  <si>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</si>
  <si>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</si>
  <si>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</si>
  <si>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</si>
  <si>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</si>
  <si>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</si>
  <si>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</si>
  <si>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</si>
  <si>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</si>
  <si>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</si>
  <si>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</si>
  <si>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</si>
  <si>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</si>
  <si>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</si>
  <si>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</si>
  <si>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</si>
  <si>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</si>
  <si>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</si>
  <si>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</si>
  <si>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</si>
  <si>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</si>
  <si>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</si>
  <si>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</si>
  <si>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</si>
  <si>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</si>
  <si>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</si>
  <si>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</si>
  <si>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</si>
  <si>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</si>
  <si>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</si>
  <si>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</si>
  <si>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</si>
  <si>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</si>
  <si>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</si>
  <si>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</si>
  <si>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</si>
  <si>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</si>
  <si>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</si>
  <si>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</si>
  <si>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</si>
  <si>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</si>
  <si>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</si>
  <si>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</si>
  <si>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</si>
  <si>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</si>
  <si>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</si>
  <si>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</si>
  <si>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</si>
  <si>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</si>
  <si>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</si>
  <si>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</si>
  <si>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</si>
  <si>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</si>
  <si>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</si>
  <si>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</si>
  <si>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</si>
  <si>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</si>
  <si>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</si>
  <si>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</si>
  <si>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</si>
  <si>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</si>
  <si>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</si>
  <si>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</si>
  <si>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</si>
  <si>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</si>
  <si>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</si>
  <si>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</si>
  <si>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</si>
  <si>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</si>
  <si>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</si>
  <si>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</si>
  <si>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</si>
  <si>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</si>
  <si>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</si>
  <si>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</si>
  <si>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</si>
  <si>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</si>
  <si>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</si>
  <si>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</si>
  <si>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</si>
  <si>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</si>
  <si>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</si>
  <si>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</si>
  <si>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</si>
  <si>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</si>
  <si>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</si>
  <si>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</si>
  <si>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</si>
  <si>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</si>
  <si>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</si>
  <si>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</si>
  <si>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</si>
  <si>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</si>
  <si>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</si>
  <si>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</si>
  <si>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</si>
  <si>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</si>
  <si>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</si>
  <si>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</si>
  <si>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</si>
  <si>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</si>
  <si>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</si>
  <si>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</si>
  <si>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</si>
  <si>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</si>
  <si>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</si>
  <si>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</si>
  <si>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</si>
  <si>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</si>
  <si>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</si>
  <si>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</si>
  <si>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</si>
  <si>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</si>
  <si>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</si>
  <si>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</si>
  <si>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</si>
  <si>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</si>
  <si>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</si>
  <si>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</si>
  <si>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</si>
  <si>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</si>
  <si>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</si>
  <si>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</si>
  <si>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</si>
  <si>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</si>
  <si>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</si>
  <si>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</si>
  <si>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</si>
  <si>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</si>
  <si>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</si>
  <si>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</si>
  <si>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</si>
  <si>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</si>
  <si>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</si>
  <si>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</si>
  <si>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</si>
  <si>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</si>
  <si>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</si>
  <si>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</si>
  <si>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</si>
  <si>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</si>
  <si>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</si>
  <si>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</si>
  <si>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</si>
  <si>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</si>
  <si>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</si>
  <si>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</si>
  <si>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</si>
  <si>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</si>
  <si>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</si>
  <si>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</si>
  <si>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</si>
  <si>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</si>
  <si>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</si>
  <si>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</si>
  <si>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</si>
  <si>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</si>
  <si>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</si>
  <si>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</si>
  <si>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</si>
  <si>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</si>
  <si>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</si>
  <si>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</si>
  <si>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</si>
  <si>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</si>
  <si>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</si>
  <si>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</si>
  <si>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</si>
  <si>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</si>
  <si>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</si>
  <si>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</si>
  <si>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</si>
  <si>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</si>
  <si>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</si>
  <si>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</si>
  <si>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</si>
  <si>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</si>
  <si>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</si>
  <si>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</si>
  <si>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</si>
  <si>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</si>
  <si>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</si>
  <si>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</si>
  <si>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</si>
  <si>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</si>
  <si>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</si>
  <si>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</si>
  <si>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</si>
  <si>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</si>
  <si>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</si>
  <si>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</si>
  <si>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</si>
  <si>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</si>
  <si>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</si>
  <si>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</si>
  <si>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</si>
  <si>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</si>
  <si>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</si>
  <si>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</si>
  <si>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</si>
  <si>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</si>
  <si>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</si>
  <si>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</si>
  <si>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</si>
  <si>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</si>
  <si>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</si>
  <si>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</si>
  <si>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</si>
  <si>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</si>
  <si>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</si>
  <si>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</si>
  <si>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</si>
  <si>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</si>
  <si>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</si>
  <si>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</si>
  <si>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</si>
  <si>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</si>
  <si>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</si>
  <si>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</si>
  <si>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</si>
  <si>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</si>
  <si>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</si>
  <si>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</si>
  <si>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</si>
  <si>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</si>
  <si>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</si>
  <si>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</si>
  <si>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</si>
  <si>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</si>
  <si>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</si>
  <si>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</si>
  <si>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</si>
  <si>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</si>
  <si>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</si>
  <si>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</si>
  <si>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</si>
  <si>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</si>
  <si>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</si>
  <si>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</si>
  <si>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</si>
  <si>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</si>
  <si>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</si>
  <si>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</si>
  <si>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</si>
  <si>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</si>
  <si>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</si>
  <si>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</si>
  <si>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</si>
  <si>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</si>
  <si>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</si>
  <si>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</si>
  <si>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</si>
  <si>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</si>
  <si>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</si>
  <si>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</si>
  <si>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</si>
  <si>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</si>
  <si>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</si>
  <si>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</si>
  <si>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</si>
  <si>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</si>
  <si>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</si>
  <si>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</si>
  <si>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</si>
  <si>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</si>
  <si>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</si>
  <si>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</si>
  <si>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</si>
  <si>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</si>
  <si>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</si>
  <si>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</si>
  <si>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</si>
  <si>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</si>
  <si>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</si>
  <si>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</si>
  <si>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</si>
  <si>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</si>
  <si>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</si>
  <si>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</si>
  <si>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</si>
  <si>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</si>
  <si>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</si>
  <si>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</si>
  <si>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</si>
  <si>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</si>
  <si>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</si>
  <si>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</si>
  <si>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</si>
  <si>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</si>
  <si>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</si>
  <si>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</si>
  <si>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</si>
  <si>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</si>
  <si>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</si>
  <si>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</si>
  <si>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</si>
  <si>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</si>
  <si>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</si>
  <si>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</si>
  <si>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</si>
  <si>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</si>
  <si>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</si>
  <si>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</si>
  <si>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</si>
  <si>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</si>
  <si>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</si>
  <si>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</si>
  <si>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</si>
  <si>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</si>
  <si>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</si>
  <si>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</si>
  <si>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</si>
  <si>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</si>
  <si>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</si>
  <si>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</si>
  <si>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</si>
  <si>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</si>
  <si>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</si>
  <si>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</si>
  <si>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</si>
  <si>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</si>
  <si>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</si>
  <si>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</si>
  <si>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</si>
  <si>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</si>
  <si>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</si>
  <si>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</si>
  <si>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</si>
  <si>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</si>
  <si>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</si>
  <si>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</si>
  <si>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</si>
  <si>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</si>
  <si>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</si>
  <si>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</si>
  <si>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</si>
  <si>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</si>
  <si>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</si>
  <si>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</si>
  <si>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</si>
  <si>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</si>
  <si>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</si>
  <si>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</si>
  <si>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</si>
  <si>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</si>
  <si>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</si>
  <si>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</si>
  <si>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</si>
  <si>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</si>
  <si>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</si>
  <si>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</si>
  <si>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</si>
  <si>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</si>
  <si>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</si>
  <si>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</si>
  <si>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</si>
  <si>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</si>
  <si>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</si>
  <si>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</si>
  <si>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</si>
  <si>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</si>
  <si>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</si>
  <si>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</si>
  <si>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</si>
  <si>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</si>
  <si>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</si>
  <si>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</si>
  <si>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</si>
  <si>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</si>
  <si>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</si>
  <si>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</si>
  <si>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</si>
  <si>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</si>
  <si>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</si>
  <si>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</si>
  <si>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</si>
  <si>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</si>
  <si>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</si>
  <si>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</si>
  <si>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</si>
  <si>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</si>
  <si>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</si>
  <si>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</si>
  <si>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</si>
  <si>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</si>
  <si>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</si>
  <si>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</si>
  <si>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</si>
  <si>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</si>
  <si>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</si>
  <si>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</si>
  <si>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</si>
  <si>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</si>
  <si>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</si>
  <si>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</si>
  <si>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</si>
  <si>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</si>
  <si>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</si>
  <si>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</si>
  <si>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</si>
  <si>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</si>
  <si>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</si>
  <si>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</si>
  <si>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</si>
  <si>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</si>
  <si>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</si>
  <si>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</si>
  <si>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</si>
  <si>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</si>
  <si>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</si>
  <si>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</si>
  <si>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</si>
  <si>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</si>
  <si>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</si>
  <si>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</si>
  <si>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</si>
  <si>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</si>
  <si>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</si>
  <si>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</si>
  <si>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</si>
  <si>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</si>
  <si>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</si>
  <si>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</si>
  <si>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</si>
  <si>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</si>
  <si>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</si>
  <si>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</si>
  <si>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</si>
  <si>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</si>
  <si>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</si>
  <si>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</si>
  <si>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</si>
  <si>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</si>
  <si>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</si>
  <si>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</si>
  <si>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</si>
  <si>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</si>
  <si>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</si>
  <si>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</si>
  <si>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</si>
  <si>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</si>
  <si>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</si>
  <si>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</si>
  <si>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</si>
  <si>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</si>
  <si>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</si>
  <si>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</si>
  <si>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</si>
  <si>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</si>
  <si>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</si>
  <si>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</si>
  <si>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</si>
  <si>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</si>
  <si>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</si>
  <si>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</si>
  <si>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</si>
  <si>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</si>
  <si>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</si>
  <si>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</si>
  <si>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</si>
  <si>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</si>
  <si>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</si>
  <si>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</si>
  <si>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</si>
  <si>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</si>
  <si>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</si>
  <si>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</si>
  <si>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</si>
  <si>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</si>
  <si>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</si>
  <si>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</si>
  <si>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</si>
  <si>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</si>
  <si>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</si>
  <si>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</si>
  <si>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</si>
  <si>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</si>
  <si>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</si>
  <si>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</si>
  <si>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</si>
  <si>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</si>
  <si>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</si>
  <si>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</si>
  <si>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</si>
  <si>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</si>
  <si>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</si>
  <si>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</si>
  <si>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</si>
  <si>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</si>
  <si>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</si>
  <si>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</si>
  <si>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</si>
  <si>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</si>
  <si>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</si>
  <si>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</si>
  <si>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</si>
  <si>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</si>
  <si>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</si>
  <si>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</si>
  <si>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</si>
  <si>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</si>
  <si>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</si>
  <si>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</si>
  <si>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</si>
  <si>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</si>
  <si>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</si>
  <si>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</si>
  <si>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</si>
  <si>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</si>
  <si>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</si>
  <si>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</si>
  <si>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</si>
  <si>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</si>
  <si>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</si>
  <si>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</si>
  <si>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</si>
  <si>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</si>
  <si>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</si>
  <si>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</si>
  <si>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</si>
  <si>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</si>
  <si>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</si>
  <si>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</si>
  <si>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</si>
  <si>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</si>
  <si>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</si>
  <si>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</si>
  <si>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</si>
  <si>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</si>
  <si>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</si>
  <si>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</si>
  <si>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</si>
  <si>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</si>
  <si>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</si>
  <si>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</si>
  <si>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</si>
  <si>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</si>
  <si>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</si>
  <si>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</si>
  <si>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</si>
  <si>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</si>
  <si>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</si>
  <si>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</si>
  <si>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</si>
  <si>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</si>
  <si>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</si>
  <si>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</si>
  <si>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</si>
  <si>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</si>
  <si>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</si>
  <si>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</si>
  <si>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</si>
  <si>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</si>
  <si>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</si>
  <si>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</si>
  <si>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</si>
  <si>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</si>
  <si>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</si>
  <si>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</si>
  <si>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</si>
  <si>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</si>
  <si>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</si>
  <si>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</si>
  <si>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</si>
  <si>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</si>
  <si>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</si>
  <si>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</si>
  <si>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</si>
  <si>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</si>
  <si>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</si>
  <si>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</si>
  <si>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</si>
  <si>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</si>
  <si>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</si>
  <si>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</si>
  <si>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</si>
  <si>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</si>
  <si>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</si>
  <si>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</si>
  <si>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</si>
  <si>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</si>
  <si>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</si>
  <si>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</si>
  <si>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</si>
  <si>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</si>
  <si>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</si>
  <si>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</si>
  <si>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</si>
  <si>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</si>
  <si>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</si>
  <si>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</si>
  <si>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</si>
  <si>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</si>
  <si>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</si>
  <si>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</si>
  <si>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</si>
  <si>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</si>
  <si>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</si>
  <si>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</si>
  <si>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</si>
  <si>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</si>
  <si>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</si>
  <si>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</si>
  <si>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</si>
  <si>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</si>
  <si>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</si>
  <si>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</si>
  <si>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</si>
  <si>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</si>
  <si>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</si>
  <si>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</si>
  <si>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</si>
  <si>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</si>
  <si>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</si>
  <si>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</si>
  <si>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</si>
  <si>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</si>
  <si>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</si>
  <si>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</si>
  <si>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</si>
  <si>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</si>
  <si>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</si>
  <si>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</si>
  <si>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</si>
  <si>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</si>
  <si>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</si>
  <si>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</si>
  <si>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</si>
  <si>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</si>
  <si>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</si>
  <si>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</si>
  <si>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</si>
  <si>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</si>
  <si>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</si>
  <si>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</si>
  <si>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</si>
  <si>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</si>
  <si>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</si>
  <si>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</si>
  <si>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</si>
  <si>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</si>
  <si>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</si>
  <si>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</si>
  <si>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</si>
  <si>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</si>
  <si>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</si>
  <si>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</si>
  <si>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</si>
  <si>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</si>
  <si>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</si>
  <si>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</si>
  <si>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</si>
  <si>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</si>
  <si>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</si>
  <si>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</si>
  <si>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</si>
  <si>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</si>
  <si>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</si>
  <si>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</si>
  <si>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</si>
  <si>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</si>
  <si>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</si>
  <si>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</si>
  <si>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</si>
  <si>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</si>
  <si>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</si>
  <si>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</si>
  <si>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</si>
  <si>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</si>
  <si>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</si>
  <si>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</si>
  <si>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</si>
  <si>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</si>
  <si>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</si>
  <si>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</si>
  <si>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</si>
  <si>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</si>
  <si>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</si>
  <si>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</si>
  <si>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</si>
  <si>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</si>
  <si>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</si>
  <si>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</si>
  <si>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</si>
  <si>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</si>
  <si>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</si>
  <si>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</si>
  <si>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</si>
  <si>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</si>
  <si>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</si>
  <si>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</si>
  <si>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</si>
  <si>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</si>
  <si>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</si>
  <si>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</si>
  <si>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</si>
  <si>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</si>
  <si>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</si>
  <si>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</si>
  <si>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</si>
  <si>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</si>
  <si>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</si>
  <si>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</si>
  <si>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</si>
  <si>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</si>
  <si>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</si>
  <si>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</si>
  <si>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</si>
  <si>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</si>
  <si>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</si>
  <si>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</si>
  <si>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</si>
  <si>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</si>
  <si>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</si>
  <si>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</si>
  <si>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</si>
  <si>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</si>
  <si>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</si>
  <si>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</si>
  <si>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</si>
  <si>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</si>
  <si>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</si>
  <si>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</si>
  <si>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</si>
  <si>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</si>
  <si>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</si>
  <si>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</si>
  <si>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</si>
  <si>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</si>
  <si>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</si>
  <si>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</si>
  <si>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</si>
  <si>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</si>
  <si>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</si>
  <si>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</si>
  <si>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</si>
  <si>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</si>
  <si>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</si>
  <si>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</si>
  <si>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</si>
  <si>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</si>
  <si>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</si>
  <si>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</si>
  <si>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</si>
  <si>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</si>
  <si>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</si>
  <si>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</si>
  <si>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</si>
  <si>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</si>
  <si>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</si>
  <si>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</si>
  <si>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</si>
  <si>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</si>
  <si>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</si>
  <si>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</si>
  <si>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</si>
  <si>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</si>
  <si>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</si>
  <si>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</si>
  <si>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</si>
  <si>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</si>
  <si>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</si>
  <si>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</si>
  <si>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</si>
  <si>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</si>
  <si>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</si>
  <si>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</si>
  <si>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</si>
  <si>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</si>
  <si>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</si>
  <si>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</si>
  <si>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</si>
  <si>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</si>
  <si>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</si>
  <si>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</si>
  <si>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</si>
  <si>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</si>
  <si>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</si>
  <si>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</si>
  <si>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</si>
  <si>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</si>
  <si>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</si>
  <si>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</si>
  <si>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</si>
  <si>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</si>
  <si>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</si>
  <si>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</si>
  <si>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</si>
  <si>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</si>
  <si>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</si>
  <si>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</si>
  <si>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</si>
  <si>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</si>
  <si>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</si>
  <si>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</si>
  <si>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</si>
  <si>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</si>
  <si>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</si>
  <si>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</si>
  <si>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</si>
  <si>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</si>
  <si>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</si>
  <si>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</si>
  <si>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</si>
  <si>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</si>
  <si>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</si>
  <si>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</si>
  <si>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</si>
  <si>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</si>
  <si>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</si>
  <si>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</si>
  <si>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</si>
  <si>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</si>
  <si>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</si>
  <si>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</si>
  <si>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</si>
  <si>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</si>
  <si>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</si>
  <si>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</si>
  <si>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</si>
  <si>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</si>
  <si>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</si>
  <si>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</si>
  <si>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</si>
  <si>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</si>
  <si>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</si>
  <si>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</si>
  <si>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</si>
  <si>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</si>
  <si>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</si>
  <si>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</si>
  <si>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</si>
  <si>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</si>
  <si>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</si>
  <si>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</si>
  <si>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</si>
  <si>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</si>
  <si>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</si>
  <si>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</si>
  <si>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</si>
  <si>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</si>
  <si>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</si>
  <si>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</si>
  <si>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</si>
  <si>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</si>
  <si>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</si>
  <si>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</si>
  <si>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</si>
  <si>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</si>
  <si>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</si>
  <si>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</si>
  <si>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</si>
  <si>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</si>
  <si>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</si>
  <si>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</si>
  <si>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</si>
  <si>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</si>
  <si>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</si>
  <si>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</si>
  <si>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</si>
  <si>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</si>
  <si>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</si>
  <si>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</si>
  <si>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</si>
  <si>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</si>
  <si>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</si>
  <si>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</si>
  <si>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</si>
  <si>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</si>
  <si>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</si>
  <si>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</si>
  <si>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</si>
  <si>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</si>
  <si>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</si>
  <si>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</si>
  <si>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</si>
  <si>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</si>
  <si>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</si>
  <si>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</si>
  <si>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</si>
  <si>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</si>
  <si>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</si>
  <si>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</si>
  <si>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</si>
  <si>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</si>
  <si>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</si>
  <si>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</si>
  <si>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</si>
  <si>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</si>
  <si>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</si>
  <si>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</si>
  <si>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</si>
  <si>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</si>
  <si>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</si>
  <si>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</si>
  <si>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</si>
  <si>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</si>
  <si>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</si>
  <si>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</si>
  <si>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</si>
  <si>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</si>
  <si>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</si>
  <si>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</si>
  <si>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</si>
  <si>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</si>
  <si>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</si>
  <si>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</si>
  <si>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</si>
  <si>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</si>
  <si>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</si>
  <si>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</si>
  <si>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</si>
  <si>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</si>
  <si>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</si>
  <si>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</si>
  <si>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</si>
  <si>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</si>
  <si>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</si>
  <si>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</si>
  <si>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</si>
  <si>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</si>
  <si>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</si>
  <si>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</si>
  <si>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</si>
  <si>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</si>
  <si>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</si>
  <si>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</si>
  <si>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</si>
  <si>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</si>
  <si>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</si>
  <si>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</si>
  <si>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</si>
  <si>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</si>
  <si>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</si>
  <si>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</si>
  <si>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</si>
  <si>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</si>
  <si>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</si>
  <si>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</si>
  <si>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</si>
  <si>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</si>
  <si>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</si>
  <si>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</si>
  <si>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</si>
  <si>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</si>
  <si>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</si>
  <si>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</si>
  <si>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</si>
  <si>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</si>
  <si>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</si>
  <si>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</si>
  <si>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</si>
  <si>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</si>
  <si>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</si>
  <si>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</si>
  <si>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</si>
  <si>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</si>
  <si>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</si>
  <si>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</si>
  <si>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</si>
  <si>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</si>
  <si>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</si>
  <si>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</si>
  <si>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</si>
  <si>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</si>
  <si>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</si>
  <si>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</si>
  <si>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</si>
  <si>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</si>
  <si>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</si>
  <si>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</si>
  <si>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</si>
  <si>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</si>
  <si>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</si>
  <si>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</si>
  <si>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</si>
  <si>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</si>
  <si>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</si>
  <si>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</si>
  <si>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</si>
  <si>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</si>
  <si>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</si>
  <si>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</si>
  <si>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</si>
  <si>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</si>
  <si>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</si>
  <si>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</si>
  <si>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</si>
  <si>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</si>
  <si>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</si>
  <si>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</si>
  <si>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</si>
  <si>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</si>
  <si>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</si>
  <si>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</si>
  <si>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</si>
  <si>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</si>
  <si>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</si>
  <si>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</si>
  <si>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</si>
  <si>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</si>
  <si>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</si>
  <si>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</si>
  <si>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</si>
  <si>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</si>
  <si>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</si>
  <si>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</si>
  <si>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</si>
  <si>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</si>
  <si>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</si>
  <si>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</si>
  <si>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</si>
  <si>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</si>
  <si>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</si>
  <si>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</si>
  <si>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</si>
  <si>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</si>
  <si>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</si>
  <si>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</si>
  <si>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</si>
  <si>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</si>
  <si>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</si>
  <si>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</si>
  <si>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</si>
  <si>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</si>
  <si>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</si>
  <si>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</si>
  <si>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</si>
  <si>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</si>
  <si>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</si>
  <si>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</si>
  <si>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</si>
  <si>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</si>
  <si>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</si>
  <si>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</si>
  <si>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</si>
  <si>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</si>
  <si>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</si>
  <si>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</si>
  <si>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</si>
  <si>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</si>
  <si>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</si>
  <si>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</si>
  <si>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</si>
  <si>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</si>
  <si>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</si>
  <si>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</si>
  <si>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</si>
  <si>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</si>
  <si>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</si>
  <si>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</si>
  <si>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</si>
  <si>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</si>
  <si>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</si>
  <si>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</si>
  <si>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</si>
  <si>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</si>
  <si>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</si>
  <si>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</si>
  <si>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</si>
  <si>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</si>
  <si>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</si>
  <si>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</si>
  <si>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</si>
  <si>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</si>
  <si>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</si>
  <si>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</si>
  <si>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</si>
  <si>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</si>
  <si>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</si>
  <si>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</si>
  <si>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</si>
  <si>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</si>
  <si>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</si>
  <si>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</si>
  <si>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</si>
  <si>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</si>
  <si>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</si>
  <si>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</si>
  <si>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</si>
  <si>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</si>
  <si>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</si>
  <si>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</si>
  <si>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</si>
  <si>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</si>
  <si>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</si>
  <si>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</si>
  <si>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</si>
  <si>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</si>
  <si>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</si>
  <si>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</si>
  <si>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</si>
  <si>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</si>
  <si>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</si>
  <si>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</si>
  <si>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</si>
  <si>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</si>
  <si>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</si>
  <si>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</si>
  <si>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</si>
  <si>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</si>
  <si>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</si>
  <si>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</si>
  <si>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</si>
  <si>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</si>
  <si>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</si>
  <si>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</si>
  <si>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</si>
  <si>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</si>
  <si>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</si>
  <si>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</si>
  <si>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</si>
  <si>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</si>
  <si>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</si>
  <si>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</si>
  <si>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</si>
  <si>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</si>
  <si>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</si>
  <si>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</si>
  <si>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</si>
  <si>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</si>
  <si>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</si>
  <si>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</si>
  <si>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</si>
  <si>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</si>
  <si>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</si>
  <si>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</si>
  <si>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</si>
  <si>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</si>
  <si>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</si>
  <si>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</si>
  <si>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</si>
  <si>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</si>
  <si>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</si>
  <si>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</si>
  <si>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</si>
  <si>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</si>
  <si>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</si>
  <si>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</si>
  <si>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</si>
  <si>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</si>
  <si>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</si>
  <si>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</si>
  <si>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</si>
  <si>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</si>
  <si>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</si>
  <si>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</si>
  <si>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</si>
  <si>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</si>
  <si>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</si>
  <si>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</si>
  <si>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</si>
  <si>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</si>
  <si>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</si>
  <si>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</si>
  <si>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</si>
  <si>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</si>
  <si>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</si>
  <si>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</si>
  <si>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</si>
  <si>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</si>
  <si>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</si>
  <si>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</si>
  <si>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</si>
  <si>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</si>
  <si>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</si>
  <si>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</si>
  <si>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</si>
  <si>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</si>
  <si>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</si>
  <si>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</si>
  <si>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</si>
  <si>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</si>
  <si>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</si>
  <si>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</si>
  <si>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</si>
  <si>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</si>
  <si>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</si>
  <si>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</si>
  <si>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</si>
  <si>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</si>
  <si>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</si>
  <si>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</si>
  <si>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</si>
  <si>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</si>
  <si>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</si>
  <si>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</si>
  <si>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</si>
  <si>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</si>
  <si>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</si>
  <si>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</si>
  <si>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</si>
  <si>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</si>
  <si>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</si>
  <si>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</si>
  <si>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</si>
  <si>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</si>
  <si>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</si>
  <si>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</si>
  <si>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</si>
  <si>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</si>
  <si>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</si>
  <si>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</si>
  <si>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</si>
  <si>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</si>
  <si>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</si>
  <si>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</si>
  <si>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</si>
  <si>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</si>
  <si>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</si>
  <si>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</si>
  <si>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</si>
  <si>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</si>
  <si>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</si>
  <si>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</si>
  <si>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</si>
  <si>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</si>
  <si>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</si>
  <si>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</si>
  <si>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</si>
  <si>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</si>
  <si>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</si>
  <si>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</si>
  <si>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</si>
  <si>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</si>
  <si>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</si>
  <si>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</si>
  <si>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</si>
  <si>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</si>
  <si>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</si>
  <si>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</si>
  <si>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</si>
  <si>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</si>
  <si>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</si>
  <si>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</si>
  <si>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</si>
  <si>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</si>
  <si>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</si>
  <si>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</si>
  <si>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</si>
  <si>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</si>
  <si>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</si>
  <si>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</si>
  <si>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</si>
  <si>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</si>
  <si>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</si>
  <si>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</si>
  <si>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</si>
  <si>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</si>
  <si>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</si>
  <si>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</si>
  <si>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</si>
  <si>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</si>
  <si>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</si>
  <si>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</si>
  <si>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</si>
  <si>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</si>
  <si>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</si>
  <si>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</si>
  <si>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</si>
  <si>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</si>
  <si>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</si>
  <si>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</si>
  <si>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</si>
  <si>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</si>
  <si>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</si>
  <si>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</si>
  <si>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</si>
  <si>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</si>
  <si>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</si>
  <si>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</si>
  <si>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</si>
  <si>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</si>
  <si>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</si>
  <si>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</si>
  <si>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</si>
  <si>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</si>
  <si>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</si>
  <si>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</si>
  <si>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</si>
  <si>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</si>
  <si>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</si>
  <si>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</si>
  <si>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</si>
  <si>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</si>
  <si>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</si>
  <si>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</si>
  <si>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</si>
  <si>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</si>
  <si>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</si>
  <si>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</si>
  <si>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</si>
  <si>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</si>
  <si>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</si>
  <si>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</si>
  <si>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</si>
  <si>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</si>
  <si>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</si>
  <si>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</si>
  <si>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</si>
  <si>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</si>
  <si>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</si>
  <si>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</si>
  <si>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</si>
  <si>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</si>
  <si>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</si>
  <si>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</si>
  <si>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</si>
  <si>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</si>
  <si>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</si>
  <si>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</si>
  <si>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</si>
  <si>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</si>
  <si>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</si>
  <si>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</si>
  <si>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</si>
  <si>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</si>
  <si>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</si>
  <si>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</si>
  <si>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</si>
  <si>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</si>
  <si>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</si>
  <si>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</si>
  <si>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</si>
  <si>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</si>
  <si>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</si>
  <si>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</si>
  <si>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</si>
  <si>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</si>
  <si>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</si>
  <si>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</si>
  <si>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</si>
  <si>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</si>
  <si>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</si>
  <si>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</si>
  <si>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</si>
  <si>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</si>
  <si>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</si>
  <si>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</si>
  <si>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</si>
  <si>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</si>
  <si>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</si>
  <si>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</si>
  <si>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</si>
  <si>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</si>
  <si>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</si>
  <si>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</si>
  <si>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</si>
  <si>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</si>
  <si>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</si>
  <si>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</si>
  <si>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</si>
  <si>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</si>
  <si>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</si>
  <si>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</si>
  <si>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</si>
  <si>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</si>
  <si>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</si>
  <si>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</si>
  <si>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</si>
  <si>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</si>
  <si>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</si>
  <si>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</si>
  <si>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</si>
  <si>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</si>
  <si>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</si>
  <si>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</si>
  <si>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</si>
  <si>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</si>
  <si>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</si>
  <si>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</si>
  <si>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</si>
  <si>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</si>
  <si>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</si>
  <si>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</si>
  <si>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</si>
  <si>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</si>
  <si>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</si>
  <si>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</si>
  <si>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</si>
  <si>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</si>
  <si>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</si>
  <si>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</si>
  <si>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</si>
  <si>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</si>
  <si>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</si>
  <si>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</si>
  <si>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</si>
  <si>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</si>
  <si>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</si>
  <si>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</si>
  <si>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</si>
  <si>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</si>
  <si>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</si>
  <si>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</si>
  <si>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</si>
  <si>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</si>
  <si>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</si>
  <si>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</si>
  <si>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</si>
  <si>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</si>
  <si>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</si>
  <si>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</si>
  <si>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</si>
  <si>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</si>
  <si>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</si>
  <si>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</si>
  <si>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</si>
  <si>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</si>
  <si>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</si>
  <si>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</si>
  <si>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</si>
  <si>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</si>
  <si>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</si>
  <si>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</si>
  <si>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</si>
  <si>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</si>
  <si>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</si>
  <si>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</si>
  <si>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</si>
  <si>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</si>
  <si>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</si>
  <si>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</si>
  <si>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</si>
  <si>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</si>
  <si>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</si>
  <si>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</si>
  <si>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</si>
  <si>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</si>
  <si>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</si>
  <si>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</si>
  <si>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</si>
  <si>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</si>
  <si>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</si>
  <si>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</si>
  <si>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</si>
  <si>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</si>
  <si>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</si>
  <si>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</si>
  <si>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</si>
  <si>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</si>
  <si>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</si>
  <si>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</si>
  <si>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</si>
  <si>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</si>
  <si>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</si>
  <si>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</si>
  <si>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</si>
  <si>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</si>
  <si>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</si>
  <si>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</si>
  <si>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</si>
  <si>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</si>
  <si>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</si>
  <si>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</si>
  <si>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</si>
  <si>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</si>
  <si>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</si>
  <si>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</si>
  <si>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</si>
  <si>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</si>
  <si>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</si>
  <si>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</si>
  <si>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</si>
  <si>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</si>
  <si>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</si>
  <si>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</si>
  <si>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</si>
  <si>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</si>
  <si>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</si>
  <si>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</si>
  <si>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</si>
  <si>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</si>
  <si>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</si>
  <si>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</si>
  <si>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</si>
  <si>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</si>
  <si>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</si>
  <si>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</si>
  <si>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</si>
  <si>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</si>
  <si>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</si>
  <si>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</si>
  <si>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</si>
  <si>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</si>
  <si>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</si>
  <si>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</si>
  <si>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</si>
  <si>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</si>
  <si>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</si>
  <si>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</si>
  <si>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</si>
  <si>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</si>
  <si>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</si>
  <si>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</si>
  <si>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</si>
  <si>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</si>
  <si>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</si>
  <si>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</si>
  <si>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</si>
  <si>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</si>
  <si>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</si>
  <si>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</si>
  <si>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</si>
  <si>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</si>
  <si>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</si>
  <si>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</si>
  <si>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</si>
  <si>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</si>
  <si>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</si>
  <si>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</si>
  <si>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</si>
  <si>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</si>
  <si>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</si>
  <si>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</si>
  <si>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</si>
  <si>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</si>
  <si>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</si>
  <si>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</si>
  <si>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</si>
  <si>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</si>
  <si>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</si>
  <si>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</si>
  <si>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</si>
  <si>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</si>
  <si>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</si>
  <si>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</si>
  <si>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</si>
  <si>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</si>
  <si>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</si>
  <si>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</si>
  <si>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</si>
  <si>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</si>
  <si>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</si>
  <si>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</si>
  <si>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</si>
  <si>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</si>
  <si>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</si>
  <si>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</si>
  <si>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</si>
  <si>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</si>
  <si>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</si>
  <si>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</si>
  <si>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</si>
  <si>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</si>
  <si>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</si>
  <si>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</si>
  <si>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</si>
  <si>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</si>
  <si>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</si>
  <si>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</si>
  <si>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</si>
  <si>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</si>
  <si>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</si>
  <si>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</si>
  <si>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</si>
  <si>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</si>
  <si>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</si>
  <si>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</si>
  <si>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</si>
  <si>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</si>
  <si>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</si>
  <si>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</si>
  <si>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</si>
  <si>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</si>
  <si>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</si>
  <si>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</si>
  <si>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</si>
  <si>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</si>
  <si>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</si>
  <si>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</si>
  <si>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</si>
  <si>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</si>
  <si>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</si>
  <si>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</si>
  <si>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</si>
  <si>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</si>
  <si>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</si>
  <si>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</si>
  <si>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</si>
  <si>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</si>
  <si>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</si>
  <si>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</si>
  <si>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</si>
  <si>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</si>
  <si>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</si>
  <si>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</si>
  <si>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</si>
  <si>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</si>
  <si>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</si>
  <si>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</si>
  <si>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</si>
  <si>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</si>
  <si>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</si>
  <si>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</si>
  <si>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</si>
  <si>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</si>
  <si>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</si>
  <si>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</si>
  <si>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</si>
  <si>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</si>
  <si>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</si>
  <si>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</si>
  <si>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</si>
  <si>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</si>
  <si>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</si>
  <si>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</si>
  <si>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</si>
  <si>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</si>
  <si>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</si>
  <si>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</si>
  <si>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</si>
  <si>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</si>
  <si>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</si>
  <si>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</si>
  <si>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</si>
  <si>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</si>
  <si>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</si>
  <si>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</si>
  <si>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</si>
  <si>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</si>
  <si>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</si>
  <si>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</si>
  <si>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</si>
  <si>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</si>
  <si>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</si>
  <si>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</si>
  <si>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</si>
  <si>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</si>
  <si>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</si>
  <si>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</si>
  <si>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</si>
  <si>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</si>
  <si>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</si>
  <si>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</si>
  <si>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</si>
  <si>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</si>
  <si>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</si>
  <si>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</si>
  <si>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</si>
  <si>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</si>
  <si>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</si>
  <si>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</si>
  <si>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</si>
  <si>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</si>
  <si>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</si>
  <si>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</si>
  <si>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</si>
  <si>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</si>
  <si>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</si>
  <si>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</si>
  <si>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</si>
  <si>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</si>
  <si>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</si>
  <si>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</si>
  <si>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</si>
  <si>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</si>
  <si>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</si>
  <si>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</si>
  <si>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</si>
  <si>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</si>
  <si>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</si>
  <si>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</si>
  <si>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</si>
  <si>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</si>
  <si>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</si>
  <si>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</si>
  <si>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</si>
  <si>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</si>
  <si>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</si>
  <si>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</si>
  <si>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</si>
  <si>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</si>
  <si>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</si>
  <si>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</si>
  <si>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</si>
  <si>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</si>
  <si>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</si>
  <si>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</si>
  <si>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</si>
  <si>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</si>
  <si>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</si>
  <si>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</si>
  <si>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</si>
  <si>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</si>
  <si>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</si>
  <si>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</si>
  <si>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</si>
  <si>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</si>
  <si>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</si>
  <si>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</si>
  <si>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</si>
  <si>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</si>
  <si>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</si>
  <si>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</si>
  <si>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</si>
  <si>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</si>
  <si>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</si>
  <si>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</si>
  <si>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</si>
  <si>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</si>
  <si>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</si>
  <si>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</si>
  <si>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</si>
  <si>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</si>
  <si>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</si>
  <si>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</si>
  <si>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</si>
  <si>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</si>
  <si>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</si>
  <si>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</si>
  <si>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</si>
  <si>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</si>
  <si>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</si>
  <si>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</si>
  <si>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</si>
  <si>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</si>
  <si>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</si>
  <si>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</si>
  <si>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</si>
  <si>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</si>
  <si>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</si>
  <si>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</si>
  <si>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</si>
  <si>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</si>
  <si>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</si>
  <si>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</si>
  <si>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</si>
  <si>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</si>
  <si>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</si>
  <si>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</si>
  <si>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</si>
  <si>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</si>
  <si>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</si>
  <si>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</si>
  <si>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</si>
  <si>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</si>
  <si>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</si>
  <si>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</si>
  <si>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</si>
  <si>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</si>
  <si>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</si>
  <si>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</si>
  <si>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</si>
  <si>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</si>
  <si>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</si>
  <si>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</si>
  <si>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</si>
  <si>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</si>
  <si>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</si>
  <si>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</si>
  <si>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</si>
  <si>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</si>
  <si>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</si>
  <si>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</si>
  <si>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</si>
  <si>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</si>
  <si>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</si>
  <si>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</si>
  <si>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</si>
  <si>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</si>
  <si>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</si>
  <si>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</si>
  <si>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</si>
  <si>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</si>
  <si>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</si>
  <si>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</si>
  <si>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</si>
  <si>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</si>
  <si>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</si>
  <si>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</si>
  <si>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</si>
  <si>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</si>
  <si>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</si>
  <si>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</si>
  <si>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</si>
  <si>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</si>
  <si>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</si>
  <si>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</si>
  <si>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</si>
  <si>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</si>
  <si>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</si>
  <si>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</si>
  <si>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</si>
  <si>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</si>
  <si>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</si>
  <si>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</si>
  <si>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</si>
  <si>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</si>
  <si>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</si>
  <si>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</si>
  <si>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</si>
  <si>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</si>
  <si>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</si>
  <si>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</si>
  <si>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</si>
  <si>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</si>
  <si>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</si>
  <si>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</si>
  <si>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</si>
  <si>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</si>
  <si>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</si>
  <si>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</si>
  <si>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</si>
  <si>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</si>
  <si>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</si>
  <si>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</si>
  <si>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</si>
  <si>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</si>
  <si>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</si>
  <si>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</si>
  <si>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</si>
  <si>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</si>
  <si>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</si>
  <si>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</si>
  <si>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</si>
  <si>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</si>
  <si>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</si>
  <si>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</si>
  <si>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</si>
  <si>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</si>
  <si>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</si>
  <si>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</si>
  <si>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</si>
  <si>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</si>
  <si>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</si>
  <si>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</si>
  <si>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</si>
  <si>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</si>
  <si>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</si>
  <si>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</si>
  <si>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</si>
  <si>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</si>
  <si>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</si>
  <si>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</si>
  <si>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</si>
  <si>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</si>
  <si>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</si>
  <si>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</si>
  <si>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</si>
  <si>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</si>
  <si>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</si>
  <si>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</si>
  <si>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</si>
  <si>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</si>
  <si>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</si>
  <si>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</si>
  <si>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</si>
  <si>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</si>
  <si>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</si>
  <si>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</si>
  <si>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</si>
  <si>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</si>
  <si>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</si>
  <si>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</si>
  <si>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</si>
  <si>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</si>
  <si>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</si>
  <si>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</si>
  <si>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</si>
  <si>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</si>
  <si>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</si>
  <si>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</si>
  <si>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</si>
  <si>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</si>
  <si>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</si>
  <si>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</si>
  <si>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</si>
  <si>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</si>
  <si>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</si>
  <si>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</si>
  <si>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</si>
  <si>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</si>
  <si>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</si>
  <si>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</si>
  <si>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</si>
  <si>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</si>
  <si>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</si>
  <si>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</si>
  <si>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</si>
  <si>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</si>
  <si>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</si>
  <si>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</si>
  <si>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</si>
  <si>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</si>
  <si>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</si>
  <si>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</si>
  <si>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</si>
  <si>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</si>
  <si>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</si>
  <si>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</si>
  <si>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</si>
  <si>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</si>
  <si>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</si>
  <si>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</si>
  <si>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</si>
  <si>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</si>
  <si>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</si>
  <si>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</si>
  <si>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</si>
  <si>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</si>
  <si>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</si>
  <si>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</si>
  <si>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</si>
  <si>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</si>
  <si>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</si>
  <si>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</si>
  <si>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</si>
  <si>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</si>
  <si>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</si>
  <si>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</si>
  <si>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</si>
  <si>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</si>
  <si>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</si>
  <si>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</si>
  <si>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</si>
  <si>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</si>
  <si>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</si>
  <si>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</si>
  <si>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</si>
  <si>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</si>
  <si>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</si>
  <si>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</si>
  <si>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</si>
  <si>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</si>
  <si>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</si>
  <si>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</si>
  <si>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</si>
  <si>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</si>
  <si>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</si>
  <si>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</si>
  <si>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</si>
  <si>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</si>
  <si>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</si>
  <si>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</si>
  <si>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</si>
  <si>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</si>
  <si>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</si>
  <si>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</si>
  <si>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</si>
  <si>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</si>
  <si>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</si>
  <si>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</si>
  <si>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</si>
  <si>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</si>
  <si>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</si>
  <si>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</si>
  <si>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</si>
  <si>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</si>
  <si>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</si>
  <si>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</si>
  <si>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</si>
  <si>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</si>
  <si>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</si>
  <si>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</si>
  <si>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</si>
  <si>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</si>
  <si>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</si>
  <si>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</si>
  <si>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</si>
  <si>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</si>
  <si>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</si>
  <si>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</si>
  <si>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</si>
  <si>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</si>
  <si>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</si>
  <si>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</si>
  <si>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</si>
  <si>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</si>
  <si>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</si>
  <si>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</si>
  <si>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</si>
  <si>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</si>
  <si>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</si>
  <si>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</si>
  <si>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</si>
  <si>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</si>
  <si>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</si>
  <si>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</si>
  <si>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</si>
  <si>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</si>
  <si>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</si>
  <si>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</si>
  <si>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</si>
  <si>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</si>
  <si>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</si>
  <si>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</si>
  <si>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</si>
  <si>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</si>
  <si>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</si>
  <si>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</si>
  <si>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</si>
  <si>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</si>
  <si>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</si>
  <si>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</si>
  <si>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</si>
  <si>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</si>
  <si>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</si>
  <si>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</si>
  <si>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</si>
  <si>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</si>
  <si>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</si>
  <si>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</si>
  <si>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</si>
  <si>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</si>
  <si>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</si>
  <si>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</si>
  <si>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</si>
  <si>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</si>
  <si>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</si>
  <si>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</si>
  <si>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</si>
  <si>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</si>
  <si>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</si>
  <si>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</si>
  <si>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</si>
  <si>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</si>
  <si>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</si>
  <si>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</si>
  <si>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</si>
  <si>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</si>
  <si>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</si>
  <si>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</si>
  <si>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</si>
  <si>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</si>
  <si>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</si>
  <si>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</si>
  <si>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</si>
  <si>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</si>
  <si>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</si>
  <si>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</si>
  <si>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</si>
  <si>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</si>
  <si>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</si>
  <si>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</si>
  <si>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</si>
  <si>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</si>
  <si>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</si>
  <si>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</si>
  <si>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</si>
  <si>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</si>
  <si>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</si>
  <si>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</si>
  <si>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</si>
  <si>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</si>
  <si>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</si>
  <si>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</si>
  <si>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</si>
  <si>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</si>
  <si>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</si>
  <si>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</si>
  <si>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</si>
  <si>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</si>
  <si>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</si>
  <si>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</si>
  <si>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</si>
  <si>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</si>
  <si>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</si>
  <si>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</si>
  <si>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</si>
  <si>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</si>
  <si>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</si>
  <si>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</si>
  <si>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</si>
  <si>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</si>
  <si>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</si>
  <si>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</si>
  <si>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</si>
  <si>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</si>
  <si>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</si>
  <si>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</si>
  <si>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</si>
  <si>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</si>
  <si>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</si>
  <si>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</si>
  <si>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</si>
  <si>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</si>
  <si>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</si>
  <si>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</si>
  <si>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</si>
  <si>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</si>
  <si>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</si>
  <si>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</si>
  <si>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</si>
  <si>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</si>
  <si>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</si>
  <si>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</si>
  <si>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</si>
  <si>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</si>
  <si>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</si>
  <si>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</si>
  <si>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</si>
  <si>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</si>
  <si>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</si>
  <si>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</si>
  <si>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</si>
  <si>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</si>
  <si>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</si>
  <si>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</si>
  <si>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</si>
  <si>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</si>
  <si>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</si>
  <si>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</si>
  <si>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</si>
  <si>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</si>
  <si>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</si>
  <si>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</si>
  <si>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</si>
  <si>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</si>
  <si>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</si>
  <si>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</si>
  <si>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</si>
  <si>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</si>
  <si>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</si>
  <si>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</si>
  <si>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</si>
  <si>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</si>
  <si>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</si>
  <si>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</si>
  <si>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</si>
  <si>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</si>
  <si>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</si>
  <si>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</si>
  <si>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</si>
  <si>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</si>
  <si>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</si>
  <si>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</si>
  <si>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</si>
  <si>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</si>
  <si>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</si>
  <si>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</si>
  <si>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</si>
  <si>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</si>
  <si>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</si>
  <si>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</si>
  <si>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</si>
  <si>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</si>
  <si>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</si>
  <si>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</si>
  <si>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</si>
  <si>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</si>
  <si>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</si>
  <si>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</si>
  <si>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</si>
  <si>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</si>
  <si>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</si>
  <si>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</si>
  <si>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</si>
  <si>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</si>
  <si>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</si>
  <si>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</si>
  <si>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</si>
  <si>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</si>
  <si>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</si>
  <si>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</si>
  <si>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</si>
  <si>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</si>
  <si>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</si>
  <si>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</si>
  <si>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</si>
  <si>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</si>
  <si>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</si>
  <si>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</si>
  <si>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</si>
  <si>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</si>
  <si>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</si>
  <si>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</si>
  <si>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</si>
  <si>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</si>
  <si>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</si>
  <si>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</si>
  <si>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</si>
  <si>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</si>
  <si>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</si>
  <si>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</si>
  <si>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</si>
  <si>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</si>
  <si>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</si>
  <si>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</si>
  <si>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</si>
  <si>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</si>
  <si>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</si>
  <si>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</si>
  <si>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</si>
  <si>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</si>
  <si>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</si>
  <si>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</si>
  <si>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</si>
  <si>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</si>
  <si>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</si>
  <si>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</si>
  <si>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</si>
  <si>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</si>
  <si>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</si>
  <si>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</si>
  <si>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</si>
  <si>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</si>
  <si>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</si>
  <si>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</si>
  <si>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</si>
  <si>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</si>
  <si>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</si>
  <si>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</si>
  <si>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</si>
  <si>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</si>
  <si>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</si>
  <si>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</si>
  <si>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</si>
  <si>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</si>
  <si>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</si>
  <si>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</si>
  <si>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</si>
  <si>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</si>
  <si>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</si>
  <si>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</si>
  <si>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</si>
  <si>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</si>
  <si>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</si>
  <si>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</si>
  <si>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</si>
  <si>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</si>
  <si>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</si>
  <si>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</si>
  <si>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</si>
  <si>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</si>
  <si>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</si>
  <si>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</si>
  <si>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</si>
  <si>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</si>
  <si>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</si>
  <si>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</si>
  <si>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</si>
  <si>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</si>
  <si>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</si>
  <si>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</si>
  <si>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</si>
  <si>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</si>
  <si>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</si>
  <si>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</si>
  <si>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</si>
  <si>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</si>
  <si>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</si>
  <si>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</si>
  <si>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</si>
  <si>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</si>
  <si>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</si>
  <si>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</si>
  <si>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</si>
  <si>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</si>
  <si>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</si>
  <si>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</si>
  <si>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</si>
  <si>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</si>
  <si>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</si>
  <si>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</si>
  <si>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</si>
  <si>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</si>
  <si>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</si>
  <si>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</si>
  <si>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</si>
  <si>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</si>
  <si>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</si>
  <si>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</si>
  <si>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</si>
  <si>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</si>
  <si>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</si>
  <si>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</si>
  <si>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</si>
  <si>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</si>
  <si>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</si>
  <si>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</si>
  <si>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</si>
  <si>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</si>
  <si>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</si>
  <si>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</si>
  <si>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</si>
  <si>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</si>
  <si>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</si>
  <si>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</si>
  <si>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</si>
  <si>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</si>
  <si>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</si>
  <si>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</si>
  <si>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</si>
  <si>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</si>
  <si>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</si>
  <si>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</si>
  <si>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</si>
  <si>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</si>
  <si>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</si>
  <si>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</si>
  <si>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</si>
  <si>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</si>
  <si>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</si>
  <si>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</si>
  <si>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</si>
  <si>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</si>
  <si>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</si>
  <si>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</si>
  <si>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</si>
  <si>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</si>
  <si>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</si>
  <si>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</si>
  <si>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</si>
  <si>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</si>
  <si>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</si>
  <si>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</si>
  <si>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</si>
  <si>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</si>
  <si>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</si>
  <si>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</si>
  <si>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</si>
  <si>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</si>
  <si>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</si>
  <si>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</si>
  <si>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</si>
  <si>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</si>
  <si>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</si>
  <si>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</si>
  <si>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</si>
  <si>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</si>
  <si>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</si>
  <si>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</si>
  <si>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</si>
  <si>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</si>
  <si>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</si>
  <si>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</si>
  <si>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</si>
  <si>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</si>
  <si>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</si>
  <si>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</si>
  <si>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</si>
  <si>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</si>
  <si>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</si>
  <si>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</si>
  <si>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</si>
  <si>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</si>
  <si>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</si>
  <si>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</si>
  <si>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</si>
  <si>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</si>
  <si>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</si>
  <si>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</si>
  <si>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</si>
  <si>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</si>
  <si>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</si>
  <si>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</si>
  <si>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</si>
  <si>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</si>
  <si>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</si>
  <si>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</si>
  <si>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</si>
  <si>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</si>
  <si>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</si>
  <si>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</si>
  <si>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</si>
  <si>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</si>
  <si>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</si>
  <si>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</si>
  <si>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</si>
  <si>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</si>
  <si>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</si>
  <si>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</si>
  <si>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</si>
  <si>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</si>
  <si>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</si>
  <si>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</si>
  <si>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</si>
  <si>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</si>
  <si>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</si>
  <si>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</si>
  <si>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</si>
  <si>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</si>
  <si>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</si>
  <si>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</si>
  <si>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</si>
  <si>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</si>
  <si>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</si>
  <si>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</si>
  <si>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</si>
  <si>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</si>
  <si>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</si>
  <si>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</si>
  <si>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</si>
  <si>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</si>
  <si>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</si>
  <si>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</si>
  <si>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</si>
  <si>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</si>
  <si>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</si>
  <si>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</si>
  <si>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</si>
  <si>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</si>
  <si>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</si>
  <si>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</si>
  <si>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</si>
  <si>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</si>
  <si>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</si>
  <si>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</si>
  <si>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</si>
  <si>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</si>
  <si>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</si>
  <si>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</si>
  <si>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</si>
  <si>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</si>
  <si>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</si>
  <si>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</si>
  <si>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</si>
  <si>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</si>
  <si>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</si>
  <si>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</si>
  <si>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</si>
  <si>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</si>
  <si>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</si>
  <si>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</si>
  <si>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</si>
  <si>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</si>
  <si>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</si>
  <si>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</si>
  <si>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</si>
  <si>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</si>
  <si>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</si>
  <si>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</si>
  <si>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</si>
  <si>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</si>
  <si>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</si>
  <si>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</si>
  <si>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</si>
  <si>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</si>
  <si>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</si>
  <si>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</si>
  <si>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</si>
  <si>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</si>
  <si>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</si>
  <si>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</si>
  <si>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</si>
  <si>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</si>
  <si>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</si>
  <si>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</si>
  <si>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</si>
  <si>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</si>
  <si>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</si>
  <si>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</si>
  <si>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</si>
  <si>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</si>
  <si>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</si>
  <si>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</si>
  <si>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</si>
  <si>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</si>
  <si>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</si>
  <si>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</si>
  <si>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</si>
  <si>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</si>
  <si>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</si>
  <si>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</si>
  <si>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</si>
  <si>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</si>
  <si>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</si>
  <si>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</si>
  <si>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</si>
  <si>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</si>
  <si>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</si>
  <si>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</si>
  <si>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</si>
  <si>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</si>
  <si>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</si>
  <si>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</si>
  <si>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</si>
  <si>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</si>
  <si>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</si>
  <si>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</si>
  <si>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</si>
  <si>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</si>
  <si>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</si>
  <si>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</si>
  <si>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</si>
  <si>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</si>
  <si>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</si>
  <si>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</si>
  <si>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</si>
  <si>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</si>
  <si>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</si>
  <si>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</si>
  <si>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</si>
  <si>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</si>
  <si>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</si>
  <si>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</si>
  <si>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</si>
  <si>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</si>
  <si>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</si>
  <si>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</si>
  <si>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</si>
  <si>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</si>
  <si>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</si>
  <si>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</si>
  <si>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</si>
  <si>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</si>
  <si>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</si>
  <si>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</si>
  <si>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</si>
  <si>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</si>
  <si>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</si>
  <si>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</si>
  <si>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</si>
  <si>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</si>
  <si>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</si>
  <si>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</si>
  <si>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</si>
  <si>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</si>
  <si>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</si>
  <si>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</si>
  <si>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</si>
  <si>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</si>
  <si>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</si>
  <si>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</si>
  <si>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</si>
  <si>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</si>
  <si>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</si>
  <si>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</si>
  <si>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</si>
  <si>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</si>
  <si>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</si>
  <si>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</si>
  <si>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</si>
  <si>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</si>
  <si>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</si>
  <si>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</si>
  <si>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</si>
  <si>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</si>
  <si>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</si>
  <si>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</si>
  <si>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</si>
  <si>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</si>
  <si>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</si>
  <si>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</si>
  <si>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</si>
  <si>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</si>
  <si>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</si>
  <si>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</si>
  <si>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</si>
  <si>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</si>
  <si>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</si>
  <si>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</si>
  <si>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</si>
  <si>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</si>
  <si>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</si>
  <si>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</si>
  <si>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</si>
  <si>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</si>
  <si>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</si>
  <si>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</si>
  <si>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</si>
  <si>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</si>
  <si>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</si>
  <si>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</si>
  <si>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</si>
  <si>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</si>
  <si>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</si>
  <si>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</si>
  <si>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</si>
  <si>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</si>
  <si>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</si>
  <si>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</si>
  <si>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</si>
  <si>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</si>
  <si>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</si>
  <si>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</si>
  <si>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</si>
  <si>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</si>
  <si>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</si>
  <si>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</si>
  <si>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</si>
  <si>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</si>
  <si>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</si>
  <si>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</si>
  <si>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</si>
  <si>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</si>
  <si>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</si>
  <si>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</si>
  <si>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</si>
  <si>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</si>
  <si>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</si>
  <si>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</si>
  <si>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</si>
  <si>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</si>
  <si>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</si>
  <si>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</si>
  <si>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</si>
  <si>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</si>
  <si>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</si>
  <si>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</si>
  <si>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</si>
  <si>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</si>
  <si>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</si>
  <si>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</si>
  <si>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</si>
  <si>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</si>
  <si>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</si>
  <si>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</si>
  <si>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</si>
  <si>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</si>
  <si>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</si>
  <si>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</si>
  <si>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</si>
  <si>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</si>
  <si>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</si>
  <si>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</si>
  <si>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</si>
  <si>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</si>
  <si>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</si>
  <si>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</si>
  <si>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</si>
  <si>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</si>
  <si>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</si>
  <si>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</si>
  <si>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</si>
  <si>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</si>
  <si>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</si>
  <si>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</si>
  <si>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</si>
  <si>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</si>
  <si>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</si>
  <si>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</si>
  <si>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</si>
  <si>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</si>
  <si>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</si>
  <si>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</si>
  <si>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</si>
  <si>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</si>
  <si>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</si>
  <si>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</si>
  <si>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</si>
  <si>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</si>
  <si>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</si>
  <si>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</si>
  <si>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</si>
  <si>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</si>
  <si>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</si>
  <si>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</si>
  <si>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</si>
  <si>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</si>
  <si>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</si>
  <si>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</si>
  <si>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</si>
  <si>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</si>
  <si>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</si>
  <si>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</si>
  <si>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</si>
  <si>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</si>
  <si>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</si>
  <si>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</si>
  <si>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</si>
  <si>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</si>
  <si>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</si>
  <si>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</si>
  <si>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</si>
  <si>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</si>
  <si>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</si>
  <si>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</si>
  <si>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</si>
  <si>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</si>
  <si>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</si>
  <si>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</si>
  <si>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</si>
  <si>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</si>
  <si>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</si>
  <si>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</si>
  <si>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</si>
  <si>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</si>
  <si>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</si>
  <si>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</si>
  <si>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</si>
  <si>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</si>
  <si>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</si>
  <si>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</si>
  <si>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</si>
  <si>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</si>
  <si>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</si>
  <si>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</si>
  <si>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</si>
  <si>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</si>
  <si>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</si>
  <si>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</si>
  <si>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</si>
  <si>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</si>
  <si>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</si>
  <si>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</si>
  <si>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</si>
  <si>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</si>
  <si>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</si>
  <si>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</si>
  <si>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</si>
  <si>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</si>
  <si>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</si>
  <si>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</si>
  <si>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</si>
  <si>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</si>
  <si>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</si>
  <si>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</si>
  <si>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</si>
  <si>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</si>
  <si>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</si>
  <si>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</si>
  <si>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</si>
  <si>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</si>
  <si>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</si>
  <si>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</si>
  <si>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</si>
  <si>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</si>
  <si>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</si>
  <si>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</si>
  <si>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</si>
  <si>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</si>
  <si>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</si>
  <si>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</si>
  <si>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</si>
  <si>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</si>
  <si>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</si>
  <si>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</si>
  <si>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</si>
  <si>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</si>
  <si>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</si>
  <si>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</si>
  <si>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</si>
  <si>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</si>
  <si>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</si>
  <si>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</si>
  <si>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</si>
  <si>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</si>
  <si>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</si>
  <si>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</si>
  <si>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</si>
  <si>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</si>
  <si>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</si>
  <si>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</si>
  <si>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</si>
  <si>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</si>
  <si>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</si>
  <si>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</si>
  <si>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</si>
  <si>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</si>
  <si>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</si>
  <si>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</si>
  <si>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</si>
  <si>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</si>
  <si>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</si>
  <si>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</si>
  <si>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</si>
  <si>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</si>
  <si>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</si>
  <si>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</si>
  <si>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</si>
  <si>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</si>
  <si>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</si>
  <si>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</si>
  <si>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</si>
  <si>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</si>
  <si>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</si>
  <si>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</si>
  <si>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</si>
  <si>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</si>
  <si>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</si>
  <si>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</si>
  <si>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</si>
  <si>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</si>
  <si>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</si>
  <si>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</si>
  <si>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</si>
  <si>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</si>
  <si>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</si>
  <si>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</si>
  <si>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</si>
  <si>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</si>
  <si>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</si>
  <si>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</si>
  <si>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</si>
  <si>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</si>
  <si>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</si>
  <si>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</si>
  <si>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</si>
  <si>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</si>
  <si>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</si>
  <si>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</si>
  <si>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</si>
  <si>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</si>
  <si>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</si>
  <si>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</si>
  <si>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</si>
  <si>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</si>
  <si>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</si>
  <si>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</si>
  <si>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</si>
  <si>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</si>
  <si>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</si>
  <si>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</si>
  <si>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</si>
  <si>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</si>
  <si>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</si>
  <si>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</si>
  <si>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</si>
  <si>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</si>
  <si>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</si>
  <si>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</si>
  <si>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</si>
  <si>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</si>
  <si>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</si>
  <si>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</si>
  <si>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</si>
  <si>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</si>
  <si>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</si>
  <si>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</si>
  <si>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</si>
  <si>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</si>
  <si>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</si>
  <si>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</si>
  <si>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</si>
  <si>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</si>
  <si>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</si>
  <si>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</si>
  <si>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</si>
  <si>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</si>
  <si>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</si>
  <si>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</si>
  <si>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</si>
  <si>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</si>
  <si>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</si>
  <si>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</si>
  <si>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</si>
  <si>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</si>
  <si>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</si>
  <si>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</si>
  <si>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</si>
  <si>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</si>
  <si>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</si>
  <si>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</si>
  <si>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</si>
  <si>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</si>
  <si>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</si>
  <si>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</si>
  <si>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</si>
  <si>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</si>
  <si>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</si>
  <si>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</si>
  <si>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</si>
  <si>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</si>
  <si>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</si>
  <si>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</si>
  <si>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</si>
  <si>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</si>
  <si>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</si>
  <si>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</si>
  <si>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</si>
  <si>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</si>
  <si>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</si>
  <si>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</si>
  <si>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</si>
  <si>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</si>
  <si>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</si>
  <si>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</si>
  <si>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</si>
  <si>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</si>
  <si>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</si>
  <si>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</si>
  <si>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</si>
  <si>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</si>
  <si>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</si>
  <si>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</si>
  <si>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</si>
  <si>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</si>
  <si>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</si>
  <si>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</si>
  <si>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</si>
  <si>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</si>
  <si>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</si>
  <si>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</si>
  <si>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</si>
  <si>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</si>
  <si>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</si>
  <si>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</si>
  <si>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</si>
  <si>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</si>
  <si>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</si>
  <si>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</si>
  <si>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</si>
  <si>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</si>
  <si>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</si>
  <si>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</si>
  <si>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</si>
  <si>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</si>
  <si>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</si>
  <si>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</si>
  <si>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</si>
  <si>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</si>
  <si>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</si>
  <si>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</si>
  <si>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</si>
  <si>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</si>
  <si>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</si>
  <si>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</si>
  <si>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</si>
  <si>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</si>
  <si>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</si>
  <si>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</si>
  <si>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</si>
  <si>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</si>
  <si>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</si>
  <si>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</si>
  <si>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</si>
  <si>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</si>
  <si>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</si>
  <si>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</si>
  <si>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</si>
  <si>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</si>
  <si>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</si>
  <si>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</si>
  <si>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</si>
  <si>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</si>
  <si>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</si>
  <si>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</si>
  <si>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</si>
  <si>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</si>
  <si>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</si>
  <si>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</si>
  <si>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</si>
  <si>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</si>
  <si>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</si>
  <si>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</si>
  <si>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</si>
  <si>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</si>
  <si>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</si>
  <si>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</si>
  <si>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</si>
  <si>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</si>
  <si>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</si>
  <si>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</si>
  <si>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</si>
  <si>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</si>
  <si>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</si>
  <si>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</si>
  <si>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</si>
  <si>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</si>
  <si>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</si>
  <si>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</si>
  <si>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</si>
  <si>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</si>
  <si>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</si>
  <si>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</si>
  <si>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</si>
  <si>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</si>
  <si>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</si>
  <si>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</si>
  <si>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</si>
  <si>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</si>
  <si>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</si>
  <si>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</si>
  <si>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</si>
  <si>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</si>
  <si>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</si>
  <si>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</si>
  <si>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</si>
  <si>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</si>
  <si>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</si>
  <si>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</si>
  <si>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</si>
  <si>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</si>
  <si>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</si>
  <si>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</si>
  <si>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</si>
  <si>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</si>
  <si>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</si>
  <si>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</si>
  <si>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</si>
  <si>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</si>
  <si>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</si>
  <si>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</si>
  <si>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</si>
  <si>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</si>
  <si>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</si>
  <si>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</si>
  <si>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</si>
  <si>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</si>
  <si>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</si>
  <si>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</si>
  <si>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</si>
  <si>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</si>
  <si>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</si>
  <si>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</si>
  <si>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</si>
  <si>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</si>
  <si>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</si>
  <si>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</si>
  <si>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</si>
  <si>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</si>
  <si>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</si>
  <si>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</si>
  <si>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</si>
  <si>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</si>
  <si>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</si>
  <si>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</si>
  <si>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</si>
  <si>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</si>
  <si>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</si>
  <si>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</si>
  <si>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</si>
  <si>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</si>
  <si>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</si>
  <si>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</si>
  <si>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</si>
  <si>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</si>
  <si>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</si>
  <si>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</si>
  <si>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</si>
  <si>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</si>
  <si>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</si>
  <si>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</si>
  <si>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</si>
  <si>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</si>
  <si>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</si>
  <si>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</si>
  <si>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</si>
  <si>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</si>
  <si>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</si>
  <si>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</si>
  <si>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</si>
  <si>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</si>
  <si>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</si>
  <si>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</si>
  <si>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</si>
  <si>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</si>
  <si>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</si>
  <si>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</si>
  <si>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</si>
  <si>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</si>
  <si>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</si>
  <si>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</si>
  <si>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</si>
  <si>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</si>
  <si>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</si>
  <si>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</si>
  <si>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</si>
  <si>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</si>
  <si>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</si>
  <si>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</si>
  <si>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</si>
  <si>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</si>
  <si>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</si>
  <si>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</si>
  <si>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</si>
  <si>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</si>
  <si>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</si>
  <si>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</si>
  <si>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</si>
  <si>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</si>
  <si>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</si>
  <si>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</si>
  <si>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</si>
  <si>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</si>
  <si>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</si>
  <si>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</si>
  <si>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</si>
  <si>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</si>
  <si>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</si>
  <si>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</si>
  <si>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</si>
  <si>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</si>
  <si>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</si>
  <si>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</si>
  <si>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</si>
  <si>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</si>
  <si>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</si>
  <si>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</si>
  <si>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</si>
  <si>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</si>
  <si>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</si>
  <si>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</si>
  <si>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</si>
  <si>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</si>
  <si>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</si>
  <si>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</si>
  <si>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</si>
  <si>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</si>
  <si>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</si>
  <si>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</si>
  <si>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</si>
  <si>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</si>
  <si>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</si>
  <si>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</si>
  <si>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</si>
  <si>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</si>
  <si>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</si>
  <si>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</si>
  <si>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</si>
  <si>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</si>
  <si>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</si>
  <si>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</si>
  <si>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</si>
  <si>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</si>
  <si>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</si>
  <si>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</si>
  <si>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</si>
  <si>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</si>
  <si>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</si>
  <si>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</si>
  <si>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</si>
  <si>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</si>
  <si>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</si>
  <si>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</si>
  <si>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</si>
  <si>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</si>
  <si>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</si>
  <si>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</si>
  <si>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</si>
  <si>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</si>
  <si>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</si>
  <si>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</si>
  <si>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</si>
  <si>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</si>
  <si>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</si>
  <si>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</si>
  <si>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</si>
  <si>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</si>
  <si>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</si>
  <si>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</si>
  <si>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</si>
  <si>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</si>
  <si>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</si>
  <si>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</si>
  <si>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</si>
  <si>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</si>
  <si>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</si>
  <si>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</si>
  <si>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</si>
  <si>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</si>
  <si>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</si>
  <si>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</si>
  <si>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</si>
  <si>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</si>
  <si>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</si>
  <si>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</si>
  <si>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</si>
  <si>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</si>
  <si>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</si>
  <si>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</si>
  <si>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</si>
  <si>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</si>
  <si>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</si>
  <si>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</si>
  <si>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</si>
  <si>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</si>
  <si>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</si>
  <si>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</si>
  <si>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</si>
  <si>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</si>
  <si>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</si>
  <si>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</si>
  <si>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</si>
  <si>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</si>
  <si>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</si>
  <si>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</si>
  <si>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</si>
  <si>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</si>
  <si>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</si>
  <si>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</si>
  <si>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</si>
  <si>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</si>
  <si>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</si>
  <si>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</si>
  <si>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</si>
  <si>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</si>
  <si>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</si>
  <si>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</si>
  <si>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</si>
  <si>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</si>
  <si>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</si>
  <si>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</si>
  <si>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</si>
  <si>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</si>
  <si>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</si>
  <si>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</si>
  <si>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</si>
  <si>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</si>
  <si>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</si>
  <si>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</si>
  <si>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</si>
  <si>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</si>
  <si>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</si>
  <si>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</si>
  <si>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</si>
  <si>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</si>
  <si>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</si>
  <si>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</si>
  <si>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</si>
  <si>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</si>
  <si>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</si>
  <si>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</si>
  <si>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</si>
  <si>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</si>
  <si>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</si>
  <si>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</si>
  <si>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</si>
  <si>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</si>
  <si>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</si>
  <si>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</si>
  <si>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</si>
  <si>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</si>
  <si>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</si>
  <si>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</si>
  <si>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</si>
  <si>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</si>
  <si>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</si>
  <si>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</si>
  <si>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</si>
  <si>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</si>
  <si>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</si>
  <si>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</si>
  <si>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</si>
  <si>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</si>
  <si>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</si>
  <si>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</si>
  <si>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</si>
  <si>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</si>
  <si>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</si>
  <si>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</si>
  <si>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</si>
  <si>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</si>
  <si>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</si>
  <si>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</si>
  <si>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</si>
  <si>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</si>
  <si>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</si>
  <si>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</si>
  <si>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</si>
  <si>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</si>
  <si>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</si>
  <si>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</si>
  <si>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</si>
  <si>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</si>
  <si>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</si>
  <si>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</si>
  <si>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</si>
  <si>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</si>
  <si>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</si>
  <si>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</si>
  <si>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</si>
  <si>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</si>
  <si>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</si>
  <si>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</si>
  <si>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</si>
  <si>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</si>
  <si>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</si>
  <si>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</si>
  <si>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</si>
  <si>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</si>
  <si>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</si>
  <si>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</si>
  <si>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</si>
  <si>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</si>
  <si>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</si>
  <si>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</si>
  <si>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</si>
  <si>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</si>
  <si>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</si>
  <si>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</si>
  <si>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</si>
  <si>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</si>
  <si>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</si>
  <si>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</si>
  <si>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</si>
  <si>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</si>
  <si>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</si>
  <si>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</si>
  <si>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</si>
  <si>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</si>
  <si>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</si>
  <si>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</si>
  <si>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</si>
  <si>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</si>
  <si>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</si>
  <si>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</si>
  <si>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</si>
  <si>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</si>
  <si>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</si>
  <si>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</si>
  <si>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</si>
  <si>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</si>
  <si>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</si>
  <si>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</si>
  <si>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</si>
  <si>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</si>
  <si>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</si>
  <si>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</si>
  <si>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</si>
  <si>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</si>
  <si>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</si>
  <si>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</si>
  <si>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</si>
  <si>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</si>
  <si>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</si>
  <si>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</si>
  <si>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</si>
  <si>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</si>
  <si>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</si>
  <si>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</si>
  <si>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</si>
  <si>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</si>
  <si>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</si>
  <si>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</si>
  <si>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</si>
  <si>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</si>
  <si>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</si>
  <si>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</si>
  <si>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</si>
  <si>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</si>
  <si>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</si>
  <si>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</si>
  <si>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</si>
  <si>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</si>
  <si>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</si>
  <si>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</si>
  <si>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</si>
  <si>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</si>
  <si>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</si>
  <si>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</si>
  <si>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</si>
  <si>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</si>
  <si>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</si>
  <si>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</si>
  <si>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</si>
  <si>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</si>
  <si>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</si>
  <si>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</si>
  <si>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</si>
  <si>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</si>
  <si>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</si>
  <si>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</si>
  <si>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</si>
  <si>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</si>
  <si>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</si>
  <si>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</si>
  <si>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</si>
  <si>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</si>
  <si>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</si>
  <si>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</si>
  <si>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</si>
  <si>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</si>
  <si>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</si>
  <si>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</si>
  <si>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</si>
  <si>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</si>
  <si>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</si>
  <si>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</si>
  <si>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</si>
  <si>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</si>
  <si>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</si>
  <si>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</si>
  <si>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</si>
  <si>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</si>
  <si>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</si>
  <si>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</si>
  <si>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</si>
  <si>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</si>
  <si>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</si>
  <si>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</si>
  <si>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</si>
  <si>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</si>
  <si>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</si>
  <si>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</si>
  <si>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</si>
  <si>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</si>
  <si>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</si>
  <si>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</si>
  <si>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</si>
  <si>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</si>
  <si>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</si>
  <si>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</si>
  <si>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</si>
  <si>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</si>
  <si>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</si>
  <si>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</si>
  <si>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</si>
  <si>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</si>
  <si>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</si>
  <si>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</si>
  <si>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</si>
  <si>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</si>
  <si>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</si>
  <si>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</si>
  <si>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</si>
  <si>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</si>
  <si>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</si>
  <si>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</si>
  <si>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</si>
  <si>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</si>
  <si>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</si>
  <si>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</si>
  <si>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</si>
  <si>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</si>
  <si>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</si>
  <si>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</si>
  <si>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</si>
  <si>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</si>
  <si>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</si>
  <si>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</si>
  <si>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</si>
  <si>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</si>
  <si>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</si>
  <si>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</si>
  <si>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</si>
  <si>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</si>
  <si>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</si>
  <si>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</si>
  <si>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</si>
  <si>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</si>
  <si>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</si>
  <si>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</si>
  <si>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</si>
  <si>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</si>
  <si>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</si>
  <si>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</si>
  <si>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</si>
  <si>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</si>
  <si>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</si>
  <si>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</si>
  <si>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</si>
  <si>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</si>
  <si>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</si>
  <si>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</si>
  <si>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</si>
  <si>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</si>
  <si>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</si>
  <si>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</si>
  <si>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</si>
  <si>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</si>
  <si>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</si>
  <si>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</si>
  <si>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</si>
  <si>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</si>
  <si>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</si>
  <si>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</si>
  <si>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</si>
  <si>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</si>
  <si>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</si>
  <si>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</si>
  <si>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</si>
  <si>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</si>
  <si>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</si>
  <si>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</si>
  <si>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</si>
  <si>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</si>
  <si>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</si>
  <si>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</si>
  <si>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</si>
  <si>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</si>
  <si>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</si>
  <si>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</si>
  <si>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</si>
  <si>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</si>
  <si>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</si>
  <si>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</si>
  <si>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</si>
  <si>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</si>
  <si>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</si>
  <si>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</si>
  <si>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</si>
  <si>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</si>
  <si>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</si>
  <si>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</si>
  <si>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</si>
  <si>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</si>
  <si>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</si>
  <si>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</si>
  <si>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</si>
  <si>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</si>
  <si>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</si>
  <si>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</si>
  <si>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</si>
  <si>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</si>
  <si>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</si>
  <si>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</si>
  <si>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</si>
  <si>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</si>
  <si>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</si>
  <si>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</si>
  <si>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</si>
  <si>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</si>
  <si>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</si>
  <si>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</si>
  <si>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</si>
  <si>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</si>
  <si>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</si>
  <si>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</si>
  <si>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</si>
  <si>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</si>
  <si>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</si>
  <si>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</si>
  <si>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</si>
  <si>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</si>
  <si>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</si>
  <si>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</si>
  <si>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</si>
  <si>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</si>
  <si>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</si>
  <si>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</si>
  <si>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</si>
  <si>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</si>
  <si>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</si>
  <si>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</si>
  <si>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</si>
  <si>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</si>
  <si>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</si>
  <si>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</si>
  <si>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</si>
  <si>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</si>
  <si>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</si>
  <si>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</si>
  <si>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</si>
  <si>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</si>
  <si>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</si>
  <si>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</si>
  <si>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</si>
  <si>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</si>
  <si>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</si>
  <si>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</si>
  <si>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</si>
  <si>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</si>
  <si>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</si>
  <si>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</si>
  <si>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</si>
  <si>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</si>
  <si>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</si>
  <si>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</si>
  <si>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</si>
  <si>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</si>
  <si>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</si>
  <si>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</si>
  <si>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</si>
  <si>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</si>
  <si>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</si>
  <si>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</si>
  <si>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</si>
  <si>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</si>
  <si>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</si>
  <si>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</si>
  <si>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</si>
  <si>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</si>
  <si>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</si>
  <si>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</si>
  <si>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</si>
  <si>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</si>
  <si>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</si>
  <si>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</si>
  <si>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</si>
  <si>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</si>
  <si>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</si>
  <si>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</si>
  <si>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</si>
  <si>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</si>
  <si>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</si>
  <si>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</si>
  <si>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</si>
  <si>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</si>
  <si>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</si>
  <si>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</si>
  <si>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</si>
  <si>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</si>
  <si>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</si>
  <si>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</si>
  <si>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</si>
  <si>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</si>
  <si>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</si>
  <si>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</si>
  <si>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</si>
  <si>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</si>
  <si>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</si>
  <si>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</si>
  <si>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</si>
  <si>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</si>
  <si>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</si>
  <si>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</si>
  <si>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</si>
  <si>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</si>
  <si>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</si>
  <si>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</si>
  <si>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</si>
  <si>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</si>
  <si>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</si>
  <si>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</si>
  <si>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</si>
  <si>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</si>
  <si>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</si>
  <si>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</si>
  <si>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</si>
  <si>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</si>
  <si>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</si>
  <si>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</si>
  <si>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</si>
  <si>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</si>
  <si>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</si>
  <si>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</si>
  <si>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</si>
  <si>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</si>
  <si>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</si>
  <si>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</si>
  <si>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</si>
  <si>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</si>
  <si>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</si>
  <si>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</si>
  <si>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</si>
  <si>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</si>
  <si>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</si>
  <si>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</si>
  <si>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</si>
  <si>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</si>
  <si>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</si>
  <si>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</si>
  <si>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</si>
  <si>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</si>
  <si>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</si>
  <si>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</si>
  <si>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</si>
  <si>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</si>
  <si>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</si>
  <si>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</si>
  <si>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</si>
  <si>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</si>
  <si>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</si>
  <si>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</si>
  <si>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</si>
  <si>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</si>
  <si>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</si>
  <si>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</si>
  <si>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</si>
  <si>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</si>
  <si>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</si>
  <si>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</si>
  <si>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</si>
  <si>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</si>
  <si>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</si>
  <si>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</si>
  <si>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</si>
  <si>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</si>
  <si>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</si>
  <si>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</si>
  <si>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</si>
  <si>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</si>
  <si>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</si>
  <si>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</si>
  <si>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</si>
  <si>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</si>
  <si>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</si>
  <si>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</si>
  <si>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</si>
  <si>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</si>
  <si>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</si>
  <si>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</si>
  <si>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</si>
  <si>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</si>
  <si>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</si>
  <si>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</si>
  <si>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</si>
  <si>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</si>
  <si>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</si>
  <si>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</si>
  <si>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</si>
  <si>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</si>
  <si>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</si>
  <si>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</si>
  <si>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</si>
  <si>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</si>
  <si>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</si>
  <si>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</si>
  <si>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</si>
  <si>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</si>
  <si>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</si>
  <si>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</si>
  <si>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</si>
  <si>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</si>
  <si>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</si>
  <si>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</si>
  <si>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</si>
  <si>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</si>
  <si>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</si>
  <si>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</si>
  <si>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</si>
  <si>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</si>
  <si>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</si>
  <si>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</si>
  <si>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</si>
  <si>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</si>
  <si>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</si>
  <si>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</si>
  <si>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</si>
  <si>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</si>
  <si>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</si>
  <si>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</si>
  <si>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</si>
  <si>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</si>
  <si>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</si>
  <si>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</si>
  <si>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</si>
  <si>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</si>
  <si>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</si>
  <si>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</si>
  <si>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</si>
  <si>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</si>
  <si>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</si>
  <si>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</si>
  <si>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</si>
  <si>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</si>
  <si>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</si>
  <si>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</si>
  <si>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</si>
  <si>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</si>
  <si>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</si>
  <si>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</si>
  <si>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</si>
  <si>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</si>
  <si>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</si>
  <si>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</si>
  <si>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</si>
  <si>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</si>
  <si>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</si>
  <si>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</si>
  <si>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</si>
  <si>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</si>
  <si>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</si>
  <si>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</si>
  <si>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</si>
  <si>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</si>
  <si>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</si>
  <si>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</si>
  <si>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</si>
  <si>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</si>
  <si>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</si>
  <si>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</si>
  <si>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</si>
  <si>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</si>
  <si>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</si>
  <si>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</si>
  <si>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</si>
  <si>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</si>
  <si>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</si>
  <si>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</si>
  <si>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</si>
  <si>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</si>
  <si>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</si>
  <si>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</si>
  <si>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</si>
  <si>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</si>
  <si>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</si>
  <si>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</si>
  <si>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</si>
  <si>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</si>
  <si>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</si>
  <si>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</si>
  <si>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</si>
  <si>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</si>
  <si>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</si>
  <si>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</si>
  <si>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</si>
  <si>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</si>
  <si>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</si>
  <si>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</si>
  <si>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</si>
  <si>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</si>
  <si>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</si>
  <si>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</si>
  <si>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</si>
  <si>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</si>
  <si>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</si>
  <si>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</si>
  <si>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</si>
  <si>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</si>
  <si>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</si>
  <si>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</si>
  <si>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</si>
  <si>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</si>
  <si>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</si>
  <si>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</si>
  <si>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</si>
  <si>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</si>
  <si>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</si>
  <si>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</si>
  <si>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</si>
  <si>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</si>
  <si>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</si>
  <si>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</si>
  <si>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</si>
  <si>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</si>
  <si>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</si>
  <si>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</si>
  <si>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</si>
  <si>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</si>
  <si>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</si>
  <si>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</si>
  <si>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</si>
  <si>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</si>
  <si>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</si>
  <si>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</si>
  <si>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</si>
  <si>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</si>
  <si>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</si>
  <si>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</si>
  <si>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</si>
  <si>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</si>
  <si>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</si>
  <si>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</si>
  <si>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</si>
  <si>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</si>
  <si>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</si>
  <si>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</si>
  <si>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</si>
  <si>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</si>
  <si>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</si>
  <si>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</si>
  <si>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</si>
  <si>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</si>
  <si>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</si>
  <si>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</si>
  <si>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</si>
  <si>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</si>
  <si>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</si>
  <si>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</si>
  <si>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</si>
  <si>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</si>
  <si>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</si>
  <si>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</si>
  <si>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</si>
  <si>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</si>
  <si>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</si>
  <si>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</si>
  <si>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</si>
  <si>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</si>
  <si>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</si>
  <si>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</si>
  <si>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</si>
  <si>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</si>
  <si>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</si>
  <si>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</si>
  <si>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</si>
  <si>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</si>
  <si>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</si>
  <si>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</si>
  <si>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</si>
  <si>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</si>
  <si>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</si>
  <si>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</si>
  <si>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</si>
  <si>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</si>
  <si>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</si>
  <si>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</si>
  <si>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</si>
  <si>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</si>
  <si>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</si>
  <si>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</si>
  <si>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</si>
  <si>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</si>
  <si>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</si>
  <si>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</si>
  <si>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</si>
  <si>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</si>
  <si>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</si>
  <si>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</si>
  <si>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</si>
  <si>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</si>
  <si>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</si>
  <si>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</si>
  <si>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</si>
  <si>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</si>
  <si>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</si>
  <si>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</si>
  <si>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</si>
  <si>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</si>
  <si>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</si>
  <si>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</si>
  <si>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</si>
  <si>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</si>
  <si>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</si>
  <si>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</si>
  <si>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</si>
  <si>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</si>
  <si>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</si>
  <si>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</si>
  <si>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</si>
  <si>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</si>
  <si>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</si>
  <si>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</si>
  <si>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</si>
  <si>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</si>
  <si>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</si>
  <si>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</si>
  <si>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</si>
  <si>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</si>
  <si>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</si>
  <si>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</si>
  <si>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</si>
  <si>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</si>
  <si>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</si>
  <si>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</si>
  <si>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</si>
  <si>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</si>
  <si>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</si>
  <si>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</si>
  <si>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</si>
  <si>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</si>
  <si>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</si>
  <si>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</si>
  <si>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</si>
  <si>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</si>
  <si>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</si>
  <si>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</si>
  <si>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</si>
  <si>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</si>
  <si>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</si>
  <si>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</si>
  <si>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</si>
  <si>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</si>
  <si>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</si>
  <si>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</si>
  <si>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</si>
  <si>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</si>
  <si>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</si>
  <si>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</si>
  <si>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</si>
  <si>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</si>
  <si>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</si>
  <si>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</si>
  <si>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</si>
  <si>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</si>
  <si>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</si>
  <si>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</si>
  <si>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</si>
  <si>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</si>
  <si>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</si>
  <si>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</si>
  <si>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</si>
  <si>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</si>
  <si>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</si>
  <si>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</si>
  <si>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</si>
  <si>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</si>
  <si>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</si>
  <si>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</si>
  <si>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</si>
  <si>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</si>
  <si>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</si>
  <si>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</si>
  <si>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</si>
  <si>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</si>
  <si>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</si>
  <si>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</si>
  <si>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</si>
  <si>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</si>
  <si>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</si>
  <si>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</si>
  <si>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</si>
  <si>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</si>
  <si>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</si>
  <si>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</si>
  <si>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</si>
  <si>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</si>
  <si>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</si>
  <si>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</si>
  <si>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</si>
  <si>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</si>
  <si>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</si>
  <si>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</si>
  <si>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</si>
  <si>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</si>
  <si>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</si>
  <si>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</si>
  <si>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</si>
  <si>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</si>
  <si>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</si>
  <si>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</si>
  <si>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</si>
  <si>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</si>
  <si>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</si>
  <si>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</si>
  <si>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</si>
  <si>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</si>
  <si>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</si>
  <si>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</si>
  <si>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</si>
  <si>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</si>
  <si>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</si>
  <si>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</si>
  <si>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</si>
  <si>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</si>
  <si>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</si>
  <si>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</si>
  <si>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</si>
  <si>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</si>
  <si>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</si>
  <si>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</si>
  <si>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</si>
  <si>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</si>
  <si>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</si>
  <si>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</si>
  <si>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</si>
  <si>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</si>
  <si>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</si>
  <si>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</si>
  <si>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</si>
  <si>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</si>
  <si>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</si>
  <si>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</si>
  <si>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</si>
  <si>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</si>
  <si>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</si>
  <si>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</si>
  <si>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</si>
  <si>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</si>
  <si>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</si>
  <si>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</si>
  <si>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</si>
  <si>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</si>
  <si>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</si>
  <si>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</si>
  <si>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</si>
  <si>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</si>
  <si>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</si>
  <si>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</si>
  <si>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</si>
  <si>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</si>
  <si>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</si>
  <si>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</si>
  <si>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</si>
  <si>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</si>
  <si>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</si>
  <si>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</si>
  <si>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</si>
  <si>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</si>
  <si>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</si>
  <si>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</si>
  <si>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</si>
  <si>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</si>
  <si>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</si>
  <si>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</si>
  <si>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</si>
  <si>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</si>
  <si>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</si>
  <si>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</si>
  <si>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</si>
  <si>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</si>
  <si>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</si>
  <si>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</si>
  <si>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</si>
  <si>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</si>
  <si>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</si>
  <si>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</si>
  <si>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</si>
  <si>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</si>
  <si>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</si>
  <si>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</si>
  <si>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</si>
  <si>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</si>
  <si>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</si>
  <si>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</si>
  <si>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</si>
  <si>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</si>
  <si>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</si>
  <si>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</si>
  <si>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</si>
  <si>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</si>
  <si>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</si>
  <si>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</si>
  <si>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</si>
  <si>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</si>
  <si>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</si>
  <si>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</si>
  <si>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</si>
  <si>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</si>
  <si>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</si>
  <si>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</si>
  <si>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</si>
  <si>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</si>
  <si>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</si>
  <si>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</si>
  <si>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</si>
  <si>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</si>
  <si>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</si>
  <si>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</si>
  <si>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</si>
  <si>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</si>
  <si>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</si>
  <si>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</si>
  <si>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</si>
  <si>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</si>
  <si>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</si>
  <si>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</si>
  <si>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</si>
  <si>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</si>
  <si>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</si>
  <si>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</si>
  <si>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</si>
  <si>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</si>
  <si>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</si>
  <si>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</si>
  <si>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</si>
  <si>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</si>
  <si>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</si>
  <si>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</si>
  <si>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</si>
  <si>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</si>
  <si>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</si>
  <si>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</si>
  <si>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</si>
  <si>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</si>
  <si>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</si>
  <si>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</si>
  <si>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</si>
  <si>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</si>
  <si>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</si>
  <si>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</si>
  <si>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</si>
  <si>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</si>
  <si>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</si>
  <si>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</si>
  <si>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</si>
  <si>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</si>
  <si>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</si>
  <si>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</si>
  <si>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</si>
  <si>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</si>
  <si>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</si>
  <si>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</si>
  <si>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</si>
  <si>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</si>
  <si>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</si>
  <si>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</si>
  <si>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</si>
  <si>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</si>
  <si>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</si>
  <si>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</si>
  <si>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</si>
  <si>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</si>
  <si>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</si>
  <si>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</si>
  <si>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</si>
  <si>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</si>
  <si>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</si>
  <si>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</si>
  <si>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</si>
  <si>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</si>
  <si>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</si>
  <si>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</si>
  <si>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</si>
  <si>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</si>
  <si>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</si>
  <si>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</si>
  <si>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</si>
  <si>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</si>
  <si>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</si>
  <si>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</si>
  <si>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</si>
  <si>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</si>
  <si>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</si>
  <si>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</si>
  <si>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</si>
  <si>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</si>
  <si>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</si>
  <si>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</si>
  <si>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</si>
  <si>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</si>
  <si>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</si>
  <si>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</si>
  <si>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</si>
  <si>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</si>
  <si>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</si>
  <si>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</si>
  <si>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</si>
  <si>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</si>
  <si>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</si>
  <si>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</si>
  <si>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</si>
  <si>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</si>
  <si>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</si>
  <si>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</si>
  <si>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</si>
  <si>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</si>
  <si>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</si>
  <si>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</si>
  <si>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</si>
  <si>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</si>
  <si>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</si>
  <si>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</si>
  <si>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</si>
  <si>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</si>
  <si>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</si>
  <si>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</si>
  <si>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</si>
  <si>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</si>
  <si>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</si>
  <si>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</si>
  <si>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</si>
  <si>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</si>
  <si>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</si>
  <si>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</si>
  <si>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</si>
  <si>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</si>
  <si>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</si>
  <si>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</si>
  <si>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</si>
  <si>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</si>
  <si>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</si>
  <si>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</si>
  <si>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</si>
  <si>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</si>
  <si>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</si>
  <si>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</si>
  <si>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</si>
  <si>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</si>
  <si>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</si>
  <si>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</si>
  <si>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</si>
  <si>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</si>
  <si>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</si>
  <si>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</si>
  <si>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</si>
  <si>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</si>
  <si>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</si>
  <si>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</si>
  <si>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</si>
  <si>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</si>
  <si>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</si>
  <si>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</si>
  <si>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</si>
  <si>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</si>
  <si>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</si>
  <si>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</si>
  <si>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</si>
  <si>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</si>
  <si>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</si>
  <si>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</si>
  <si>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</si>
  <si>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</si>
  <si>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</si>
  <si>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</si>
  <si>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</si>
  <si>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</si>
  <si>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</si>
  <si>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</si>
  <si>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</si>
  <si>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</si>
  <si>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</si>
  <si>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</si>
  <si>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</si>
  <si>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</si>
  <si>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</si>
  <si>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</si>
  <si>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</si>
  <si>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</si>
  <si>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</si>
  <si>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</si>
  <si>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</si>
  <si>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</si>
  <si>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</si>
  <si>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</si>
  <si>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</si>
  <si>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</si>
  <si>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</si>
  <si>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</si>
  <si>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</si>
  <si>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</si>
  <si>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</si>
  <si>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</si>
  <si>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</si>
  <si>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</si>
  <si>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</si>
  <si>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</si>
  <si>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</si>
  <si>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</si>
  <si>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</si>
  <si>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</si>
  <si>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</si>
  <si>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</si>
  <si>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</si>
  <si>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</si>
  <si>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</si>
  <si>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</si>
  <si>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</si>
  <si>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</si>
  <si>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</si>
  <si>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</si>
  <si>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</si>
  <si>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</si>
  <si>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</si>
  <si>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</si>
  <si>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</si>
  <si>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</si>
  <si>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</si>
  <si>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</si>
  <si>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</si>
  <si>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</si>
  <si>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</si>
  <si>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</si>
  <si>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</si>
  <si>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</si>
  <si>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</si>
  <si>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</si>
  <si>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</si>
  <si>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</si>
  <si>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</si>
  <si>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</si>
  <si>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</si>
  <si>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</si>
  <si>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</si>
  <si>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</si>
  <si>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</si>
  <si>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</si>
  <si>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</si>
  <si>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</si>
  <si>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</si>
  <si>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</si>
  <si>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</si>
  <si>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</si>
  <si>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</si>
  <si>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</si>
  <si>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</si>
  <si>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</si>
  <si>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</si>
  <si>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</si>
  <si>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</si>
  <si>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</si>
  <si>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</si>
  <si>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</si>
  <si>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</si>
  <si>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</si>
  <si>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</si>
  <si>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</si>
  <si>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</si>
  <si>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</si>
  <si>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</si>
  <si>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</si>
  <si>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</si>
  <si>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</si>
  <si>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</si>
  <si>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</si>
  <si>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</si>
  <si>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</si>
  <si>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</si>
  <si>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</si>
  <si>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</si>
  <si>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</si>
  <si>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</si>
  <si>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</si>
  <si>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</si>
  <si>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</si>
  <si>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</si>
  <si>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</si>
  <si>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</si>
  <si>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</si>
  <si>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</si>
  <si>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</si>
  <si>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</si>
  <si>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</si>
  <si>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</si>
  <si>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</si>
  <si>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</si>
  <si>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</si>
  <si>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</si>
  <si>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</si>
  <si>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</si>
  <si>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</si>
  <si>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</si>
  <si>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</si>
  <si>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</si>
  <si>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</si>
  <si>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</si>
  <si>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</si>
  <si>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</si>
  <si>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</si>
  <si>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</si>
  <si>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</si>
  <si>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</si>
  <si>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</si>
  <si>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</si>
  <si>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</si>
  <si>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</si>
  <si>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</si>
  <si>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</si>
  <si>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</si>
  <si>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</si>
  <si>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</si>
  <si>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</si>
  <si>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</si>
  <si>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</si>
  <si>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</si>
  <si>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</si>
  <si>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</si>
  <si>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</si>
  <si>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</si>
  <si>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</si>
  <si>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</si>
  <si>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</si>
  <si>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</si>
  <si>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</si>
  <si>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</si>
  <si>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</si>
  <si>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</si>
  <si>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</si>
  <si>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</si>
  <si>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</si>
  <si>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</si>
  <si>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</si>
  <si>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</si>
  <si>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</si>
  <si>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</si>
  <si>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</si>
  <si>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</si>
  <si>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</si>
  <si>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</si>
  <si>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</si>
  <si>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</si>
  <si>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</si>
  <si>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</si>
  <si>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</si>
  <si>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</si>
  <si>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</si>
  <si>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</si>
  <si>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</si>
  <si>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</si>
  <si>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</si>
  <si>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</si>
  <si>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</si>
  <si>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</si>
  <si>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</si>
  <si>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</si>
  <si>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</si>
  <si>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</si>
  <si>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</si>
  <si>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</si>
  <si>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</si>
  <si>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</si>
  <si>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</si>
  <si>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</si>
  <si>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</si>
  <si>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</si>
  <si>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</si>
  <si>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</si>
  <si>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</si>
  <si>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</si>
  <si>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</si>
  <si>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</si>
  <si>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</si>
  <si>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</si>
  <si>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</si>
  <si>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</si>
  <si>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</si>
  <si>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</si>
  <si>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</si>
  <si>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</si>
  <si>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</si>
  <si>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</si>
  <si>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</si>
  <si>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</si>
  <si>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</si>
  <si>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</si>
  <si>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</si>
  <si>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</si>
  <si>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</si>
  <si>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</si>
  <si>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</si>
  <si>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</si>
  <si>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</si>
  <si>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</si>
  <si>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</si>
  <si>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</si>
  <si>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</si>
  <si>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</si>
  <si>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</si>
  <si>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</si>
  <si>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</si>
  <si>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</si>
  <si>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</si>
  <si>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</si>
  <si>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</si>
  <si>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</si>
  <si>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</si>
  <si>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</si>
  <si>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</si>
  <si>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</si>
  <si>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</si>
  <si>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</si>
  <si>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</si>
  <si>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</si>
  <si>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</si>
  <si>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</si>
  <si>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</si>
  <si>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</si>
  <si>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</si>
  <si>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</si>
  <si>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</si>
  <si>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</si>
  <si>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</si>
  <si>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</si>
  <si>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</si>
  <si>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</si>
  <si>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</si>
  <si>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</si>
  <si>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</si>
  <si>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</si>
  <si>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</si>
  <si>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</si>
  <si>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</si>
  <si>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</si>
  <si>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</si>
  <si>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</si>
  <si>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</si>
  <si>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</si>
  <si>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</si>
  <si>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</si>
  <si>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</si>
  <si>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</si>
  <si>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</si>
  <si>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</si>
  <si>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</si>
  <si>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</si>
  <si>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</si>
  <si>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</si>
  <si>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</si>
  <si>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</si>
  <si>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</si>
  <si>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</si>
  <si>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</si>
  <si>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</si>
  <si>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</si>
  <si>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</si>
  <si>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</si>
  <si>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</si>
  <si>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</si>
  <si>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</si>
  <si>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</si>
  <si>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</si>
  <si>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</si>
  <si>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</si>
  <si>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</si>
  <si>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</si>
  <si>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</si>
  <si>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</si>
  <si>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</si>
  <si>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</si>
  <si>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</si>
  <si>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</si>
  <si>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</si>
  <si>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</si>
  <si>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</si>
  <si>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</si>
  <si>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</si>
  <si>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</si>
  <si>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</si>
  <si>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</si>
  <si>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</si>
  <si>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</si>
  <si>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</si>
  <si>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</si>
  <si>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</si>
  <si>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</si>
  <si>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</si>
  <si>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</si>
  <si>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</si>
  <si>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</si>
  <si>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</si>
  <si>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</si>
  <si>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</si>
  <si>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</si>
  <si>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</si>
  <si>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</si>
  <si>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</si>
  <si>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</si>
  <si>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</si>
  <si>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</si>
  <si>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</si>
  <si>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</si>
  <si>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</si>
  <si>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</si>
  <si>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</si>
  <si>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</si>
  <si>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</si>
  <si>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</si>
  <si>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</si>
  <si>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</si>
  <si>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</si>
  <si>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</si>
  <si>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</si>
  <si>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</si>
  <si>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</si>
  <si>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</si>
  <si>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</si>
  <si>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</si>
  <si>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</si>
  <si>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</si>
  <si>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</si>
  <si>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</si>
  <si>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</si>
  <si>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</si>
  <si>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</si>
  <si>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</si>
  <si>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</si>
  <si>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</si>
  <si>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</si>
  <si>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</si>
  <si>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</si>
  <si>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</si>
  <si>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</si>
  <si>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</si>
  <si>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</si>
  <si>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</si>
  <si>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</si>
  <si>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</si>
  <si>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</si>
  <si>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</si>
  <si>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</si>
  <si>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</si>
  <si>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</si>
  <si>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</si>
  <si>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</si>
  <si>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</si>
  <si>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</si>
  <si>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</si>
  <si>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</si>
  <si>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</si>
  <si>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</si>
  <si>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</si>
  <si>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</si>
  <si>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</si>
  <si>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</si>
  <si>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</si>
  <si>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</si>
  <si>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</si>
  <si>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</si>
  <si>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</si>
  <si>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</si>
  <si>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</si>
  <si>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</si>
  <si>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</si>
  <si>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</si>
  <si>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</si>
  <si>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</si>
  <si>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</si>
  <si>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</si>
  <si>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</si>
  <si>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</si>
  <si>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</si>
  <si>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</si>
  <si>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</si>
  <si>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</si>
  <si>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</si>
  <si>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</si>
  <si>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</si>
  <si>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</si>
  <si>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</si>
  <si>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</si>
  <si>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</si>
  <si>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</si>
  <si>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</si>
  <si>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</si>
  <si>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</si>
  <si>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</si>
  <si>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</si>
  <si>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</si>
  <si>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</si>
  <si>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</si>
  <si>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</si>
  <si>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</si>
  <si>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</si>
  <si>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</si>
  <si>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</si>
  <si>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</si>
  <si>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</si>
  <si>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</si>
  <si>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</si>
  <si>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</si>
  <si>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</si>
  <si>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</si>
  <si>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</si>
  <si>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</si>
  <si>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</si>
  <si>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</si>
  <si>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</si>
  <si>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</si>
  <si>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</si>
  <si>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</si>
  <si>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</si>
  <si>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</si>
  <si>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</si>
  <si>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</si>
  <si>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</si>
  <si>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</si>
  <si>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</si>
  <si>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</si>
  <si>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</si>
  <si>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</si>
  <si>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</si>
  <si>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</si>
  <si>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</si>
  <si>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</si>
  <si>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</si>
  <si>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</si>
  <si>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</si>
  <si>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</si>
  <si>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</si>
  <si>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</si>
  <si>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</si>
  <si>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</si>
  <si>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</si>
  <si>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</si>
  <si>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</si>
  <si>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</si>
  <si>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</si>
  <si>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</si>
  <si>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</si>
  <si>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</si>
  <si>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</si>
  <si>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</si>
  <si>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</si>
  <si>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</si>
  <si>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</si>
  <si>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</si>
  <si>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</si>
  <si>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</si>
  <si>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</si>
  <si>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</si>
  <si>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</si>
  <si>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</si>
  <si>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</si>
  <si>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</si>
  <si>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</si>
  <si>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</si>
  <si>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</si>
  <si>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</si>
  <si>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</si>
  <si>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</si>
  <si>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</si>
  <si>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</si>
  <si>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</si>
  <si>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</si>
  <si>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</si>
  <si>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</si>
  <si>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</si>
  <si>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</si>
  <si>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</si>
  <si>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</si>
  <si>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</si>
  <si>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</si>
  <si>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</si>
  <si>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</si>
  <si>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</si>
  <si>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</si>
  <si>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</si>
  <si>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</si>
  <si>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</si>
  <si>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</si>
  <si>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</si>
  <si>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</si>
  <si>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</si>
  <si>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</si>
  <si>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</si>
  <si>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</si>
  <si>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</si>
  <si>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</si>
  <si>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</si>
  <si>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</si>
  <si>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</si>
  <si>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</si>
  <si>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</si>
  <si>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</si>
  <si>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</si>
  <si>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</si>
  <si>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</si>
  <si>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</si>
  <si>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</si>
  <si>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</si>
  <si>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</si>
  <si>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</si>
  <si>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</si>
  <si>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</si>
  <si>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</si>
  <si>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</si>
  <si>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</si>
  <si>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</si>
  <si>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</si>
  <si>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</si>
  <si>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</si>
  <si>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</si>
  <si>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</si>
  <si>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</si>
  <si>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</si>
  <si>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</si>
  <si>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</si>
  <si>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</si>
  <si>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</si>
  <si>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</si>
  <si>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</si>
  <si>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</si>
  <si>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</si>
  <si>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</si>
  <si>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</si>
  <si>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</si>
  <si>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</si>
  <si>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</si>
  <si>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</si>
  <si>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</si>
  <si>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</si>
  <si>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</si>
  <si>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</si>
  <si>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</si>
  <si>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</si>
  <si>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</si>
  <si>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</si>
  <si>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</si>
  <si>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</si>
  <si>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</si>
  <si>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</si>
  <si>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</si>
  <si>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</si>
  <si>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</si>
  <si>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</si>
  <si>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</si>
  <si>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</si>
  <si>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</si>
  <si>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</si>
  <si>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</si>
  <si>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</si>
  <si>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</si>
  <si>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</si>
  <si>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</si>
  <si>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</si>
  <si>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</si>
  <si>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</si>
  <si>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</si>
  <si>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</si>
  <si>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</si>
  <si>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</si>
  <si>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</si>
  <si>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</si>
  <si>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</si>
  <si>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</si>
  <si>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</si>
  <si>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</si>
  <si>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</si>
  <si>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</si>
  <si>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</si>
  <si>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</si>
  <si>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</si>
  <si>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</si>
  <si>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</si>
  <si>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</si>
  <si>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</si>
  <si>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</si>
  <si>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</si>
  <si>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</si>
  <si>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</si>
  <si>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</si>
  <si>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</si>
  <si>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</si>
  <si>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</si>
  <si>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</si>
  <si>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</si>
  <si>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</si>
  <si>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</si>
  <si>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</si>
  <si>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</si>
  <si>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</si>
  <si>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</si>
  <si>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</si>
  <si>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</si>
  <si>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</si>
  <si>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</si>
  <si>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</si>
  <si>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</si>
  <si>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</si>
  <si>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</si>
  <si>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</si>
  <si>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</si>
  <si>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</si>
  <si>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</si>
  <si>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</si>
  <si>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</si>
  <si>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</si>
  <si>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</si>
  <si>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</si>
  <si>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</si>
  <si>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</si>
  <si>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</si>
  <si>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</si>
  <si>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</si>
  <si>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</si>
  <si>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</si>
  <si>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</si>
  <si>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</si>
  <si>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</si>
  <si>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</si>
  <si>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</si>
  <si>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</si>
  <si>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</si>
  <si>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</si>
  <si>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</si>
  <si>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</si>
  <si>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</si>
  <si>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</si>
  <si>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</si>
  <si>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</si>
  <si>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</si>
  <si>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</si>
  <si>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</si>
  <si>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</si>
  <si>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</si>
  <si>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</si>
  <si>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</si>
  <si>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</si>
  <si>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</si>
  <si>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</si>
  <si>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</si>
  <si>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</si>
  <si>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</si>
  <si>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</si>
  <si>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</si>
  <si>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</si>
  <si>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</si>
  <si>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</si>
  <si>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</si>
  <si>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</si>
  <si>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</si>
  <si>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</si>
  <si>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</si>
  <si>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</si>
  <si>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</si>
  <si>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</si>
  <si>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</si>
  <si>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</si>
  <si>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</si>
  <si>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</si>
  <si>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</si>
  <si>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</si>
  <si>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</si>
  <si>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</si>
  <si>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</si>
  <si>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</si>
  <si>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</si>
  <si>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</si>
  <si>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</si>
  <si>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</si>
  <si>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</si>
  <si>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</si>
  <si>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</si>
  <si>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</si>
  <si>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</si>
  <si>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</si>
  <si>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</si>
  <si>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</si>
  <si>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</si>
  <si>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</si>
  <si>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</si>
  <si>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</si>
  <si>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</si>
  <si>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</si>
  <si>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</si>
  <si>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</si>
  <si>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</si>
  <si>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</si>
  <si>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</si>
  <si>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</si>
  <si>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</si>
  <si>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</si>
  <si>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</si>
  <si>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</si>
  <si>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</si>
  <si>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</si>
  <si>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</si>
  <si>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</si>
  <si>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</si>
  <si>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</si>
  <si>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</si>
  <si>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</si>
  <si>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</si>
  <si>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</si>
  <si>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</si>
  <si>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</si>
  <si>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</si>
  <si>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</si>
  <si>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</si>
  <si>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</si>
  <si>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</si>
  <si>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</si>
  <si>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</si>
  <si>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</si>
  <si>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</si>
  <si>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</si>
  <si>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</si>
  <si>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</si>
  <si>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</si>
  <si>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</si>
  <si>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</si>
  <si>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</si>
  <si>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</si>
  <si>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</si>
  <si>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</si>
  <si>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</si>
  <si>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</si>
  <si>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</si>
  <si>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</si>
  <si>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</si>
  <si>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</si>
  <si>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</si>
  <si>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</si>
  <si>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</si>
  <si>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</si>
  <si>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</si>
  <si>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</si>
  <si>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</si>
  <si>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</si>
  <si>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</si>
  <si>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</si>
  <si>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</si>
  <si>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</si>
  <si>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</si>
  <si>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</si>
  <si>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</si>
  <si>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</si>
  <si>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</si>
  <si>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</si>
  <si>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</si>
  <si>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</si>
  <si>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</si>
  <si>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</si>
  <si>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</si>
  <si>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</si>
  <si>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</si>
  <si>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</si>
  <si>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</si>
  <si>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</si>
  <si>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</si>
  <si>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</si>
  <si>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</si>
  <si>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</si>
  <si>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</si>
  <si>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</si>
  <si>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</si>
  <si>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</si>
  <si>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</si>
  <si>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</si>
  <si>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</si>
  <si>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</si>
  <si>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</si>
  <si>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</si>
  <si>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</si>
  <si>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</si>
  <si>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</si>
  <si>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</si>
  <si>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</si>
  <si>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</si>
  <si>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</si>
  <si>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</si>
  <si>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</si>
  <si>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</si>
  <si>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</si>
  <si>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</si>
  <si>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</si>
  <si>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</si>
  <si>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</si>
  <si>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</si>
  <si>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</si>
  <si>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</si>
  <si>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</si>
  <si>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</si>
  <si>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</si>
  <si>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</si>
  <si>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</si>
  <si>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</si>
  <si>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</si>
  <si>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</si>
  <si>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</si>
  <si>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</si>
  <si>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</si>
  <si>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</si>
  <si>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</si>
  <si>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</si>
  <si>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</si>
  <si>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</si>
  <si>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</si>
  <si>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</si>
  <si>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</si>
  <si>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</si>
  <si>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</si>
  <si>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</si>
  <si>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</si>
  <si>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</si>
  <si>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</si>
  <si>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</si>
  <si>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</si>
  <si>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</si>
  <si>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</si>
  <si>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</si>
  <si>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</si>
  <si>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</si>
  <si>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</si>
  <si>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</si>
  <si>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</si>
  <si>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</si>
  <si>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</si>
  <si>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</si>
  <si>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</si>
  <si>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</si>
  <si>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</si>
  <si>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</si>
  <si>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</si>
  <si>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</si>
  <si>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</si>
  <si>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</si>
  <si>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</si>
  <si>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</si>
  <si>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</si>
  <si>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</si>
  <si>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</si>
  <si>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</si>
  <si>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</si>
  <si>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</si>
  <si>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</si>
  <si>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</si>
  <si>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</si>
  <si>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</si>
  <si>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</si>
  <si>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</si>
  <si>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</si>
  <si>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</si>
  <si>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</si>
  <si>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</si>
  <si>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</si>
  <si>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</si>
  <si>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</si>
  <si>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</si>
  <si>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</si>
  <si>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</si>
  <si>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</si>
  <si>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</si>
  <si>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</si>
  <si>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</si>
  <si>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</si>
  <si>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</si>
  <si>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</si>
  <si>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</si>
  <si>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</si>
  <si>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</si>
  <si>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</si>
  <si>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</si>
  <si>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</si>
  <si>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</si>
  <si>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</si>
  <si>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</si>
  <si>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</si>
  <si>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</si>
  <si>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</si>
  <si>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</si>
  <si>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</si>
  <si>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</si>
  <si>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</si>
  <si>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</si>
  <si>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</si>
  <si>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</si>
  <si>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</si>
  <si>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</si>
  <si>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</si>
  <si>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</si>
  <si>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</si>
  <si>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</si>
  <si>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</si>
  <si>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</si>
  <si>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</si>
  <si>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</si>
  <si>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</si>
  <si>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</si>
  <si>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</si>
  <si>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</si>
  <si>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</si>
  <si>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</si>
  <si>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</si>
  <si>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</si>
  <si>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</si>
  <si>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</si>
  <si>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</si>
  <si>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</si>
  <si>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</si>
  <si>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</si>
  <si>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</si>
  <si>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</si>
  <si>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</si>
  <si>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</si>
  <si>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</si>
  <si>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</si>
  <si>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</si>
  <si>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</si>
  <si>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</si>
  <si>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</si>
  <si>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</si>
  <si>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</si>
  <si>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</si>
  <si>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</si>
  <si>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</si>
  <si>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</si>
  <si>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</si>
  <si>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</si>
  <si>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</si>
  <si>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</si>
  <si>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</si>
  <si>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</si>
  <si>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</si>
  <si>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</si>
  <si>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</si>
  <si>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</si>
  <si>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</si>
  <si>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</si>
  <si>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</si>
  <si>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</si>
  <si>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</si>
  <si>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</si>
  <si>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</si>
  <si>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</si>
  <si>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</si>
  <si>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</si>
  <si>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</si>
  <si>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</si>
  <si>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</si>
  <si>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</si>
  <si>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</si>
  <si>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</si>
  <si>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</si>
  <si>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</si>
  <si>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</si>
  <si>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</si>
  <si>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</si>
  <si>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</si>
  <si>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</si>
  <si>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</si>
  <si>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</si>
  <si>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</si>
  <si>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</si>
  <si>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</si>
  <si>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</si>
  <si>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</si>
  <si>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</si>
  <si>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</si>
  <si>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</si>
  <si>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</si>
  <si>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</si>
  <si>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</si>
  <si>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</si>
  <si>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</si>
  <si>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</si>
  <si>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</si>
  <si>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</si>
  <si>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</si>
  <si>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</si>
  <si>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</si>
  <si>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</si>
  <si>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</si>
  <si>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</si>
  <si>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</si>
  <si>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</si>
  <si>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</si>
  <si>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</si>
  <si>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</si>
  <si>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</si>
  <si>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</si>
  <si>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</si>
  <si>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</si>
  <si>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</si>
  <si>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</si>
  <si>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</si>
  <si>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</si>
  <si>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</si>
  <si>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</si>
  <si>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</si>
  <si>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</si>
  <si>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</si>
  <si>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</si>
  <si>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</si>
  <si>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</si>
  <si>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</si>
  <si>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</si>
  <si>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</si>
  <si>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</si>
  <si>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</si>
  <si>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</si>
  <si>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</si>
  <si>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</si>
  <si>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</si>
  <si>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</si>
  <si>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</si>
  <si>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</si>
  <si>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</si>
  <si>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</si>
  <si>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</si>
  <si>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</si>
  <si>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</si>
  <si>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</si>
  <si>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</si>
  <si>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</si>
  <si>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</si>
  <si>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</si>
  <si>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</si>
  <si>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</si>
  <si>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</si>
  <si>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</si>
  <si>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</si>
  <si>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</si>
  <si>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</si>
  <si>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</si>
  <si>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</si>
  <si>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</si>
  <si>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</si>
  <si>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</si>
  <si>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</si>
  <si>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</si>
  <si>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</si>
  <si>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</si>
  <si>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</si>
  <si>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</si>
  <si>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</si>
  <si>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</si>
  <si>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</si>
  <si>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</si>
  <si>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</si>
  <si>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</si>
  <si>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</si>
  <si>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</si>
  <si>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</si>
  <si>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</si>
  <si>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</si>
  <si>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</si>
  <si>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</si>
  <si>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</si>
  <si>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</si>
  <si>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</si>
  <si>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</si>
  <si>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</si>
  <si>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</si>
  <si>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</si>
  <si>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</si>
  <si>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</si>
  <si>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</si>
  <si>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</si>
  <si>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</si>
  <si>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</si>
  <si>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</si>
  <si>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</si>
  <si>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</si>
  <si>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</si>
  <si>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</si>
  <si>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</si>
  <si>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</si>
  <si>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</si>
  <si>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</si>
  <si>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</si>
  <si>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</si>
  <si>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</si>
  <si>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</si>
  <si>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</si>
  <si>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</si>
  <si>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</si>
  <si>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</si>
  <si>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</si>
  <si>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</si>
  <si>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</si>
  <si>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</si>
  <si>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</si>
  <si>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</si>
  <si>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</si>
  <si>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</si>
  <si>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</si>
  <si>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</si>
  <si>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</si>
  <si>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</si>
  <si>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</si>
  <si>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</si>
  <si>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</si>
  <si>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</si>
  <si>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</si>
  <si>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</si>
  <si>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</si>
  <si>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</si>
  <si>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</si>
  <si>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</si>
  <si>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</si>
  <si>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</si>
  <si>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</si>
  <si>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</si>
  <si>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</si>
  <si>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</si>
  <si>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</si>
  <si>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</si>
  <si>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</si>
  <si>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</si>
  <si>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</si>
  <si>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</si>
  <si>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</si>
  <si>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</si>
  <si>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</si>
  <si>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</si>
  <si>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</si>
  <si>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</si>
  <si>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</si>
  <si>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</si>
  <si>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</si>
  <si>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</si>
  <si>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</si>
  <si>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</si>
  <si>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</si>
  <si>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</si>
  <si>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</si>
  <si>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</si>
  <si>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</si>
  <si>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</si>
  <si>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</si>
  <si>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</si>
  <si>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</si>
  <si>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</si>
  <si>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</si>
  <si>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</si>
  <si>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</si>
  <si>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</si>
  <si>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</si>
  <si>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</si>
  <si>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</si>
  <si>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</si>
  <si>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</si>
  <si>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</si>
  <si>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</si>
  <si>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</si>
  <si>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</si>
  <si>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</si>
  <si>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</si>
  <si>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</si>
  <si>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</si>
  <si>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</si>
  <si>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</si>
  <si>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</si>
  <si>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</si>
  <si>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</si>
  <si>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</si>
  <si>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</si>
  <si>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</si>
  <si>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</si>
  <si>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</si>
  <si>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</si>
  <si>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</si>
  <si>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</si>
  <si>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</si>
  <si>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</si>
  <si>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</si>
  <si>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</si>
  <si>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</si>
  <si>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</si>
  <si>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</si>
  <si>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</si>
  <si>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</si>
  <si>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</si>
  <si>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</si>
  <si>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</si>
  <si>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</si>
  <si>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</si>
  <si>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</si>
  <si>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</si>
  <si>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</si>
  <si>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</si>
  <si>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</si>
  <si>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</si>
  <si>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</si>
  <si>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</si>
  <si>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</si>
  <si>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</si>
  <si>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</si>
  <si>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</si>
  <si>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</si>
  <si>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</si>
  <si>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</si>
  <si>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</si>
  <si>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</si>
  <si>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</si>
  <si>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</si>
  <si>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</si>
  <si>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</si>
  <si>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</si>
  <si>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</si>
  <si>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</si>
  <si>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</si>
  <si>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</si>
  <si>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</si>
  <si>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</si>
  <si>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</si>
  <si>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</si>
  <si>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</si>
  <si>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</si>
  <si>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</si>
  <si>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</si>
  <si>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</si>
  <si>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</si>
  <si>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</si>
  <si>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</si>
  <si>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</si>
  <si>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</si>
  <si>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</si>
  <si>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</si>
  <si>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</si>
  <si>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</si>
  <si>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</si>
  <si>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</si>
  <si>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</si>
  <si>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</si>
  <si>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</si>
  <si>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</si>
  <si>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</si>
  <si>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</si>
  <si>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</si>
  <si>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</si>
  <si>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</si>
  <si>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</si>
  <si>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</si>
  <si>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</si>
  <si>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</si>
  <si>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</si>
  <si>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</si>
  <si>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</si>
  <si>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</si>
  <si>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</si>
  <si>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</si>
  <si>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</si>
  <si>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</si>
  <si>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</si>
  <si>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</si>
  <si>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</si>
  <si>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</si>
  <si>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</si>
  <si>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</si>
  <si>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</si>
  <si>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</si>
  <si>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</si>
  <si>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</si>
  <si>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</si>
  <si>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</si>
  <si>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</si>
  <si>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</si>
  <si>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</si>
  <si>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</si>
  <si>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</si>
  <si>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</si>
  <si>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</si>
  <si>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</si>
  <si>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</si>
  <si>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</si>
  <si>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</si>
  <si>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</si>
  <si>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</si>
  <si>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</si>
  <si>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</si>
  <si>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</si>
  <si>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</si>
  <si>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</si>
  <si>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</si>
  <si>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</si>
  <si>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</si>
  <si>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</si>
  <si>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</si>
  <si>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</si>
  <si>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</si>
  <si>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</si>
  <si>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</si>
  <si>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</si>
  <si>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</si>
  <si>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</si>
  <si>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</si>
  <si>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</si>
  <si>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</si>
  <si>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</si>
  <si>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</si>
  <si>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</si>
  <si>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</si>
  <si>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</si>
  <si>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</si>
  <si>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</si>
  <si>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</si>
  <si>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</si>
  <si>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</si>
  <si>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</si>
  <si>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</si>
  <si>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</si>
  <si>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</si>
  <si>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</si>
  <si>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</si>
  <si>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</si>
  <si>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</si>
  <si>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</si>
  <si>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</si>
  <si>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</si>
  <si>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</si>
  <si>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</si>
  <si>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</si>
  <si>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</si>
  <si>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</si>
  <si>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</si>
  <si>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</si>
  <si>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</si>
  <si>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</si>
  <si>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</si>
  <si>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</si>
  <si>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</si>
  <si>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</si>
  <si>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</si>
  <si>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</si>
  <si>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</si>
  <si>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</si>
  <si>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</si>
  <si>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</si>
  <si>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</si>
  <si>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</si>
  <si>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</si>
  <si>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</si>
  <si>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</si>
  <si>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</si>
  <si>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</si>
  <si>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</si>
  <si>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</si>
  <si>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</si>
  <si>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</si>
  <si>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</si>
  <si>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</si>
  <si>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</si>
  <si>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</si>
  <si>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</si>
  <si>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</si>
  <si>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</si>
  <si>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</si>
  <si>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</si>
  <si>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</si>
  <si>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</si>
  <si>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</si>
  <si>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</si>
  <si>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</si>
  <si>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</si>
  <si>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</si>
  <si>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</si>
  <si>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</si>
  <si>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</si>
  <si>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</si>
  <si>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</si>
  <si>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</si>
  <si>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</si>
  <si>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</si>
  <si>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</si>
  <si>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</si>
  <si>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</si>
  <si>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</si>
  <si>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</si>
  <si>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</si>
  <si>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</si>
  <si>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</si>
  <si>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</si>
  <si>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</si>
  <si>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</si>
  <si>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</si>
  <si>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</si>
  <si>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</si>
  <si>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</si>
  <si>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</si>
  <si>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</si>
  <si>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</si>
  <si>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</si>
  <si>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</si>
  <si>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</si>
  <si>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</si>
  <si>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</si>
  <si>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</si>
  <si>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</si>
  <si>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</si>
  <si>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</si>
  <si>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</si>
  <si>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</si>
  <si>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</si>
  <si>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</si>
  <si>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</si>
  <si>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</si>
  <si>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</si>
  <si>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</si>
  <si>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</si>
  <si>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</si>
  <si>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</si>
  <si>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</si>
  <si>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</si>
  <si>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</si>
  <si>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</si>
  <si>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</si>
  <si>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</si>
  <si>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</si>
  <si>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</si>
  <si>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</si>
  <si>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</si>
  <si>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</si>
  <si>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</si>
  <si>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</si>
  <si>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</si>
  <si>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</si>
  <si>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</si>
  <si>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</si>
  <si>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</si>
  <si>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</si>
  <si>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</si>
  <si>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</si>
  <si>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</si>
  <si>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</si>
  <si>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</si>
  <si>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</si>
  <si>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</si>
  <si>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</si>
  <si>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</si>
  <si>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</si>
  <si>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</si>
  <si>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</si>
  <si>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</si>
  <si>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</si>
  <si>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</si>
  <si>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</si>
  <si>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</si>
  <si>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</si>
  <si>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</si>
  <si>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</si>
  <si>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</si>
  <si>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</si>
  <si>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</si>
  <si>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</si>
  <si>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</si>
  <si>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</si>
  <si>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</si>
  <si>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</si>
  <si>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</si>
  <si>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</si>
  <si>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</si>
  <si>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</si>
  <si>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</si>
  <si>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</si>
  <si>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</si>
  <si>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</si>
  <si>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</si>
  <si>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</si>
  <si>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</si>
  <si>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</si>
  <si>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</si>
  <si>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</si>
  <si>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</si>
  <si>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</si>
  <si>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</si>
  <si>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</si>
  <si>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</si>
  <si>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</si>
  <si>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</si>
  <si>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</si>
  <si>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</si>
  <si>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</si>
  <si>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</si>
  <si>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</si>
  <si>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</si>
  <si>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</si>
  <si>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</si>
  <si>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</si>
  <si>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</si>
  <si>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</si>
  <si>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</si>
  <si>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</si>
  <si>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</si>
  <si>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</si>
  <si>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</si>
  <si>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</si>
  <si>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</si>
  <si>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</si>
  <si>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</si>
  <si>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</si>
  <si>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</si>
  <si>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</si>
  <si>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</si>
  <si>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</si>
  <si>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</si>
  <si>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</si>
  <si>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</si>
  <si>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</si>
  <si>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</si>
  <si>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</si>
  <si>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</si>
  <si>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</si>
  <si>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</si>
  <si>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</si>
  <si>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</si>
  <si>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</si>
  <si>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</si>
  <si>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</si>
  <si>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</si>
  <si>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</si>
  <si>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</si>
  <si>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</si>
  <si>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</si>
  <si>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</si>
  <si>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</si>
  <si>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</si>
  <si>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</si>
  <si>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</si>
  <si>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</si>
  <si>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</si>
  <si>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</si>
  <si>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</si>
  <si>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</si>
  <si>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</si>
  <si>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</si>
  <si>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</si>
  <si>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</si>
  <si>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</si>
  <si>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</si>
  <si>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</si>
  <si>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</si>
  <si>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</si>
  <si>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</si>
  <si>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</si>
  <si>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</si>
  <si>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</si>
  <si>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</si>
  <si>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</si>
  <si>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</si>
  <si>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</si>
  <si>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</si>
  <si>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</si>
  <si>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</si>
  <si>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</si>
  <si>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</si>
  <si>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</si>
  <si>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</si>
  <si>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</si>
  <si>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</si>
  <si>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</si>
  <si>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</si>
  <si>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</si>
  <si>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</si>
  <si>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</si>
  <si>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</si>
  <si>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</si>
  <si>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</si>
  <si>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</si>
  <si>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</si>
  <si>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</si>
  <si>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</si>
  <si>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</si>
  <si>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</si>
  <si>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</si>
  <si>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</si>
  <si>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</si>
  <si>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</si>
  <si>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</si>
  <si>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</si>
  <si>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</si>
  <si>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</si>
  <si>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</si>
  <si>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</si>
  <si>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</si>
  <si>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</si>
  <si>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</si>
  <si>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</si>
  <si>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</si>
  <si>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</si>
  <si>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</si>
  <si>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</si>
  <si>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</si>
  <si>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</si>
  <si>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</si>
  <si>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</si>
  <si>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</si>
  <si>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</si>
  <si>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</si>
  <si>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</si>
  <si>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</si>
  <si>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</si>
  <si>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</si>
  <si>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</si>
  <si>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</si>
  <si>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</si>
  <si>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</si>
  <si>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</si>
  <si>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</si>
  <si>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</si>
  <si>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</si>
  <si>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</si>
  <si>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</si>
  <si>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</si>
  <si>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</si>
  <si>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</si>
  <si>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</si>
  <si>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</si>
  <si>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</si>
  <si>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</si>
  <si>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</si>
  <si>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</si>
  <si>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</si>
  <si>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</si>
  <si>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</si>
  <si>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</si>
  <si>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</si>
  <si>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</si>
  <si>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</si>
  <si>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</si>
  <si>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</si>
  <si>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</si>
  <si>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</si>
  <si>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</si>
  <si>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</si>
  <si>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</si>
  <si>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</si>
  <si>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</si>
  <si>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</si>
  <si>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</si>
  <si>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</si>
  <si>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</si>
  <si>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</si>
  <si>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</si>
  <si>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</si>
  <si>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</si>
  <si>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</si>
  <si>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</si>
  <si>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</si>
  <si>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</si>
  <si>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</si>
  <si>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</si>
  <si>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</si>
  <si>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</si>
  <si>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</si>
  <si>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</si>
  <si>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</si>
  <si>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</si>
  <si>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</si>
  <si>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</si>
  <si>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</si>
  <si>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</si>
  <si>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</si>
  <si>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</si>
  <si>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</si>
  <si>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</si>
  <si>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</si>
  <si>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</si>
  <si>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</si>
  <si>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</si>
  <si>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</si>
  <si>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</si>
  <si>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</si>
  <si>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</si>
  <si>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</si>
  <si>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</si>
  <si>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</si>
  <si>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</si>
  <si>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</si>
  <si>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</si>
  <si>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</si>
  <si>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</si>
  <si>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</si>
  <si>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</si>
  <si>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</si>
  <si>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</si>
  <si>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</si>
  <si>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</si>
  <si>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</si>
  <si>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</si>
  <si>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</si>
  <si>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</si>
  <si>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</si>
  <si>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</si>
  <si>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</si>
  <si>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</si>
  <si>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</si>
  <si>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</si>
  <si>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</si>
  <si>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</si>
  <si>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</si>
  <si>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</si>
  <si>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</si>
  <si>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</si>
  <si>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</si>
  <si>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</si>
  <si>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</si>
  <si>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</si>
  <si>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</si>
  <si>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</si>
  <si>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</si>
  <si>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</si>
  <si>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</si>
  <si>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</si>
  <si>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</si>
  <si>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</si>
  <si>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</si>
  <si>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</si>
  <si>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</si>
  <si>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</si>
  <si>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</si>
  <si>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</si>
  <si>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</si>
  <si>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</si>
  <si>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</si>
  <si>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</si>
  <si>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</si>
  <si>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</si>
  <si>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</si>
  <si>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</si>
  <si>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</si>
  <si>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</si>
  <si>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</si>
  <si>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</si>
  <si>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</si>
  <si>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</si>
  <si>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</si>
  <si>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</si>
  <si>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</si>
  <si>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</si>
  <si>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</si>
  <si>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</si>
  <si>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</si>
  <si>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</si>
  <si>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</si>
  <si>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</si>
  <si>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</si>
  <si>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</si>
  <si>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</si>
  <si>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</si>
  <si>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</si>
  <si>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</si>
  <si>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</si>
  <si>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</si>
  <si>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</si>
  <si>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</si>
  <si>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</si>
  <si>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</si>
  <si>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</si>
  <si>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</si>
  <si>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</si>
  <si>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</si>
  <si>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</si>
  <si>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</si>
  <si>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</si>
  <si>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</si>
  <si>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</si>
  <si>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</si>
  <si>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</si>
  <si>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</si>
  <si>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</si>
  <si>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</si>
  <si>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</si>
  <si>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</si>
  <si>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</si>
  <si>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</si>
  <si>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</si>
  <si>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</si>
  <si>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</si>
  <si>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</si>
  <si>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</si>
  <si>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</si>
  <si>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</si>
  <si>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</si>
  <si>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</si>
  <si>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</si>
  <si>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</si>
  <si>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</si>
  <si>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</si>
  <si>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</si>
  <si>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</si>
  <si>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</si>
  <si>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</si>
  <si>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</si>
  <si>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</si>
  <si>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</si>
  <si>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</si>
  <si>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</si>
  <si>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</si>
  <si>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</si>
  <si>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</si>
  <si>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</si>
  <si>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</si>
  <si>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</si>
  <si>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</si>
  <si>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</si>
  <si>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</si>
  <si>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</si>
  <si>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</si>
  <si>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</si>
  <si>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</si>
  <si>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</si>
  <si>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</si>
  <si>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</si>
  <si>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</si>
  <si>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</si>
  <si>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</si>
  <si>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</si>
  <si>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</si>
  <si>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</si>
  <si>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</si>
  <si>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</si>
  <si>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</si>
  <si>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</si>
  <si>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</si>
  <si>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</si>
  <si>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</si>
  <si>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</si>
  <si>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</si>
  <si>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</si>
  <si>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</si>
  <si>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</si>
  <si>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</si>
  <si>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</si>
  <si>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</si>
  <si>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</si>
  <si>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</si>
  <si>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</si>
  <si>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</si>
  <si>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</si>
  <si>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</si>
  <si>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</si>
  <si>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</si>
  <si>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</si>
  <si>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</si>
  <si>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</si>
  <si>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</si>
  <si>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</si>
  <si>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</si>
  <si>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</si>
  <si>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</si>
  <si>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</si>
  <si>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</si>
  <si>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</si>
  <si>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</si>
  <si>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</si>
  <si>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</si>
  <si>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</si>
  <si>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</si>
  <si>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</si>
  <si>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</si>
  <si>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</si>
  <si>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</si>
  <si>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</si>
  <si>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</si>
  <si>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</si>
  <si>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</si>
  <si>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</si>
  <si>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</si>
  <si>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</si>
  <si>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</si>
  <si>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</si>
  <si>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</si>
  <si>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</si>
  <si>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</si>
  <si>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</si>
  <si>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</si>
  <si>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</si>
  <si>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</si>
  <si>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</si>
  <si>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</si>
  <si>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</si>
  <si>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</si>
  <si>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</si>
  <si>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</si>
  <si>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</si>
  <si>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</si>
  <si>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</si>
  <si>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</si>
  <si>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</si>
  <si>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</si>
  <si>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</si>
  <si>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</si>
  <si>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</si>
  <si>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</si>
  <si>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</si>
  <si>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</si>
  <si>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</si>
  <si>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</si>
  <si>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</si>
  <si>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</si>
  <si>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</si>
  <si>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</si>
  <si>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</si>
  <si>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</si>
  <si>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</si>
  <si>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</si>
  <si>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</si>
  <si>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</si>
  <si>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</si>
  <si>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</si>
  <si>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</si>
  <si>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</si>
  <si>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</si>
  <si>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</si>
  <si>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</si>
  <si>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</si>
  <si>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</si>
  <si>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</si>
  <si>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</si>
  <si>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</si>
  <si>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</si>
  <si>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</si>
  <si>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</si>
  <si>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</si>
  <si>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</si>
  <si>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</si>
  <si>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</si>
  <si>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</si>
  <si>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</si>
  <si>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</si>
  <si>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</si>
  <si>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</si>
  <si>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</si>
  <si>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</si>
  <si>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</si>
  <si>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</si>
  <si>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</si>
  <si>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</si>
  <si>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</si>
  <si>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</si>
  <si>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</si>
  <si>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</si>
  <si>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</si>
  <si>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</si>
  <si>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</si>
  <si>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</si>
  <si>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</si>
  <si>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</si>
  <si>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</si>
  <si>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</si>
  <si>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</si>
  <si>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</si>
  <si>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</si>
  <si>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</si>
  <si>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</si>
  <si>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</si>
  <si>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</si>
  <si>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</si>
  <si>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</si>
  <si>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</si>
  <si>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</si>
  <si>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</si>
  <si>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</si>
  <si>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</si>
  <si>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</si>
  <si>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</si>
  <si>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</si>
  <si>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</si>
  <si>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</si>
  <si>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</si>
  <si>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</si>
  <si>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</si>
  <si>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</si>
  <si>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</si>
  <si>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</si>
  <si>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</si>
  <si>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</si>
  <si>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</si>
  <si>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</si>
  <si>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</si>
  <si>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</si>
  <si>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</si>
  <si>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</si>
  <si>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</si>
  <si>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</si>
  <si>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</si>
  <si>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</si>
  <si>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</si>
  <si>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</si>
  <si>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</si>
  <si>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</si>
  <si>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</si>
  <si>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</si>
  <si>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</si>
  <si>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</si>
  <si>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</si>
  <si>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</si>
  <si>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</si>
  <si>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</si>
  <si>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</si>
  <si>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</si>
  <si>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</si>
  <si>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</si>
  <si>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</si>
  <si>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</si>
  <si>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</si>
  <si>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</si>
  <si>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</si>
  <si>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</si>
  <si>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</si>
  <si>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</si>
  <si>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</si>
  <si>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</si>
  <si>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</si>
  <si>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</si>
  <si>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</si>
  <si>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</si>
  <si>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</si>
  <si>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</si>
  <si>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</si>
  <si>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</si>
  <si>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</si>
  <si>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</si>
  <si>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</si>
  <si>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</si>
  <si>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</si>
  <si>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</si>
  <si>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</si>
  <si>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</si>
  <si>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</si>
  <si>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</si>
  <si>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</si>
  <si>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</si>
  <si>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</si>
  <si>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</si>
  <si>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</si>
  <si>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</si>
  <si>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</si>
  <si>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</si>
  <si>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</si>
  <si>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</si>
  <si>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</si>
  <si>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</si>
  <si>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</si>
  <si>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</si>
  <si>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</si>
  <si>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</si>
  <si>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</si>
  <si>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</si>
  <si>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</si>
  <si>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</si>
  <si>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</si>
  <si>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</si>
  <si>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</si>
  <si>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</si>
  <si>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</si>
  <si>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</si>
  <si>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</si>
  <si>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</si>
  <si>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</si>
  <si>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</si>
  <si>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</si>
  <si>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</si>
  <si>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</si>
  <si>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</si>
  <si>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</si>
  <si>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</si>
  <si>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</si>
  <si>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</si>
  <si>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</si>
  <si>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</si>
  <si>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</si>
  <si>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</si>
  <si>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</si>
  <si>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</si>
  <si>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</si>
  <si>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</si>
  <si>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</si>
  <si>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</si>
  <si>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</si>
  <si>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</si>
  <si>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</si>
  <si>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</si>
  <si>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</si>
  <si>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</si>
  <si>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</si>
  <si>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</si>
  <si>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</si>
  <si>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</si>
  <si>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</si>
  <si>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</si>
  <si>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</si>
  <si>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</si>
  <si>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</si>
  <si>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</si>
  <si>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</si>
  <si>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</si>
  <si>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</si>
  <si>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</si>
  <si>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</si>
  <si>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</si>
  <si>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</si>
  <si>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</si>
  <si>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</si>
  <si>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</si>
  <si>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</si>
  <si>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</si>
  <si>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</si>
  <si>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</si>
  <si>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</si>
  <si>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</si>
  <si>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</si>
  <si>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</si>
  <si>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</si>
  <si>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</si>
  <si>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</si>
  <si>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</si>
  <si>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</si>
  <si>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</si>
  <si>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</si>
  <si>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</si>
  <si>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</si>
  <si>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</si>
  <si>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</si>
  <si>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</si>
  <si>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</si>
  <si>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</si>
  <si>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</si>
  <si>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</si>
  <si>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</si>
  <si>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</si>
  <si>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</si>
  <si>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</si>
  <si>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</si>
  <si>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</si>
  <si>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</si>
  <si>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</si>
  <si>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</si>
  <si>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</si>
  <si>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</si>
  <si>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</si>
  <si>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</si>
  <si>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</si>
  <si>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</si>
  <si>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</si>
  <si>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</si>
  <si>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</si>
  <si>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</si>
  <si>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</si>
  <si>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</si>
  <si>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</si>
  <si>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</si>
  <si>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</si>
  <si>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</si>
  <si>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</si>
  <si>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</si>
  <si>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</si>
  <si>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</si>
  <si>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</si>
  <si>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</si>
  <si>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</si>
  <si>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</si>
  <si>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</si>
  <si>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</si>
  <si>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</si>
  <si>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</si>
  <si>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</si>
  <si>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</si>
  <si>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</si>
  <si>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</si>
  <si>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</si>
  <si>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</si>
  <si>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</si>
  <si>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</si>
  <si>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</si>
  <si>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</si>
  <si>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</si>
  <si>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</si>
  <si>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</si>
  <si>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</si>
  <si>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</si>
  <si>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</si>
  <si>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</si>
  <si>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</si>
  <si>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</si>
  <si>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</si>
  <si>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</si>
  <si>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</si>
  <si>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</si>
  <si>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</si>
  <si>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</si>
  <si>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</si>
  <si>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</si>
  <si>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</si>
  <si>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</si>
  <si>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</si>
  <si>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</si>
  <si>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</si>
  <si>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</si>
  <si>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</si>
  <si>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</si>
  <si>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</si>
  <si>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</si>
  <si>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</si>
  <si>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</si>
  <si>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</si>
  <si>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</si>
  <si>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</si>
  <si>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</si>
  <si>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</si>
  <si>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</si>
  <si>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</si>
  <si>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</si>
  <si>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</si>
  <si>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</si>
  <si>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</si>
  <si>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</si>
  <si>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</si>
  <si>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</si>
  <si>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</si>
  <si>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</si>
  <si>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</si>
  <si>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</si>
  <si>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</si>
  <si>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</si>
  <si>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</si>
  <si>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</si>
  <si>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</si>
  <si>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</si>
  <si>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</si>
  <si>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</si>
  <si>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</si>
  <si>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</si>
  <si>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</si>
  <si>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</si>
  <si>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</si>
  <si>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</si>
  <si>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</si>
  <si>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</si>
  <si>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</si>
  <si>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</si>
  <si>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</si>
  <si>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</si>
  <si>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</si>
  <si>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</si>
  <si>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</si>
  <si>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</si>
  <si>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</si>
  <si>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</si>
  <si>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</si>
  <si>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</si>
  <si>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</si>
  <si>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</si>
  <si>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</si>
  <si>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</si>
  <si>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</si>
  <si>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</si>
  <si>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</si>
  <si>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</si>
  <si>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</si>
  <si>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</si>
  <si>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</si>
  <si>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</si>
  <si>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</si>
  <si>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</si>
  <si>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</si>
  <si>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</si>
  <si>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</si>
  <si>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</si>
  <si>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</si>
  <si>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</si>
  <si>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</si>
  <si>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</si>
  <si>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</si>
  <si>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</si>
  <si>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</si>
  <si>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</si>
  <si>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</si>
  <si>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</si>
  <si>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</si>
  <si>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</si>
  <si>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</si>
  <si>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</si>
  <si>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</si>
  <si>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</si>
  <si>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</si>
  <si>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</si>
  <si>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</si>
  <si>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</si>
  <si>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</si>
  <si>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</si>
  <si>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</si>
  <si>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</si>
  <si>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</si>
  <si>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</si>
  <si>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</si>
  <si>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</si>
  <si>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</si>
  <si>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</si>
  <si>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</si>
  <si>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</si>
  <si>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</si>
  <si>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</si>
  <si>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</si>
  <si>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</si>
  <si>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</si>
  <si>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</si>
  <si>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</si>
  <si>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</si>
  <si>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</si>
  <si>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</si>
  <si>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</si>
  <si>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</si>
  <si>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</si>
  <si>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</si>
  <si>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</si>
  <si>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</si>
  <si>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</si>
  <si>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</si>
  <si>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</si>
  <si>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</si>
  <si>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</si>
  <si>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</si>
  <si>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</si>
  <si>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</si>
  <si>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</si>
  <si>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</si>
  <si>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</si>
  <si>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</si>
  <si>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</si>
  <si>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</si>
  <si>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</si>
  <si>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</si>
  <si>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</si>
  <si>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</si>
  <si>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</si>
  <si>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</si>
  <si>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</si>
  <si>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</si>
  <si>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</si>
  <si>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</si>
  <si>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</si>
  <si>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</si>
  <si>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</si>
  <si>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</si>
  <si>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</si>
  <si>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</si>
  <si>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</si>
  <si>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</si>
  <si>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</si>
  <si>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</si>
  <si>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</si>
  <si>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</si>
  <si>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</si>
  <si>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</si>
  <si>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</si>
  <si>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</si>
  <si>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</si>
  <si>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</si>
  <si>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</si>
  <si>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</si>
  <si>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</si>
  <si>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</si>
  <si>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</si>
  <si>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</si>
  <si>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</si>
  <si>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</si>
  <si>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</si>
  <si>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</si>
  <si>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</si>
  <si>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</si>
  <si>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</si>
  <si>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</si>
  <si>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</si>
  <si>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</si>
  <si>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</si>
  <si>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</si>
  <si>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</si>
  <si>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</si>
  <si>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</si>
  <si>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</si>
  <si>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</si>
  <si>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</si>
  <si>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</si>
  <si>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</si>
  <si>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</si>
  <si>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</si>
  <si>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</si>
  <si>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</si>
  <si>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</si>
  <si>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</si>
  <si>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</si>
  <si>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</si>
  <si>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</si>
  <si>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</si>
  <si>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</si>
  <si>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</si>
  <si>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</si>
  <si>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</si>
  <si>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</si>
  <si>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</si>
  <si>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</si>
  <si>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</si>
  <si>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</si>
  <si>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</si>
  <si>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</si>
  <si>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</si>
  <si>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</si>
  <si>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</si>
  <si>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</si>
  <si>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</si>
  <si>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</si>
  <si>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</si>
  <si>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</si>
  <si>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</si>
  <si>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</si>
  <si>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</si>
  <si>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</si>
  <si>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</si>
  <si>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</si>
  <si>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</si>
  <si>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</si>
  <si>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</si>
  <si>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</si>
  <si>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</si>
  <si>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</si>
  <si>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</si>
  <si>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</si>
  <si>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</si>
  <si>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</si>
  <si>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</si>
  <si>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</si>
  <si>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</si>
  <si>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</si>
  <si>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</si>
  <si>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</si>
  <si>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</si>
  <si>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</si>
  <si>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</si>
  <si>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</si>
  <si>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</si>
  <si>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</si>
  <si>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</si>
  <si>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</si>
  <si>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</si>
  <si>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</si>
  <si>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</si>
  <si>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</si>
  <si>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</si>
  <si>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</si>
  <si>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</si>
  <si>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</si>
  <si>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</si>
  <si>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</si>
  <si>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</si>
  <si>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</si>
  <si>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</si>
  <si>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</si>
  <si>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</si>
  <si>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</si>
  <si>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</si>
  <si>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</si>
  <si>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</si>
  <si>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</si>
  <si>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</si>
  <si>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</si>
  <si>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</si>
  <si>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</si>
  <si>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</si>
  <si>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</si>
  <si>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</si>
  <si>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</si>
  <si>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</si>
  <si>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</si>
  <si>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</si>
  <si>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</si>
  <si>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</si>
  <si>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</si>
  <si>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</si>
  <si>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</si>
  <si>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</si>
  <si>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</si>
  <si>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</si>
  <si>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</si>
  <si>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</si>
  <si>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</si>
  <si>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</si>
  <si>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</si>
  <si>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</si>
  <si>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</si>
  <si>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</si>
  <si>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</si>
  <si>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</si>
  <si>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</si>
  <si>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</si>
  <si>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</si>
  <si>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</si>
  <si>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</si>
  <si>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</si>
  <si>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</si>
  <si>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</si>
  <si>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</si>
  <si>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</si>
  <si>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</si>
  <si>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</si>
  <si>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</si>
  <si>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</si>
  <si>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</si>
  <si>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</si>
  <si>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</si>
  <si>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</si>
  <si>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</si>
  <si>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</si>
  <si>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</si>
  <si>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</si>
  <si>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</si>
  <si>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</si>
  <si>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</si>
  <si>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</si>
  <si>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</si>
  <si>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</si>
  <si>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</si>
  <si>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</si>
  <si>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</si>
  <si>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</si>
  <si>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</si>
  <si>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</si>
  <si>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</si>
  <si>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</si>
  <si>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</si>
  <si>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</si>
  <si>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</si>
  <si>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</si>
  <si>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</si>
  <si>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</si>
  <si>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</si>
  <si>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</si>
  <si>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</si>
  <si>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</si>
  <si>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</si>
  <si>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</si>
  <si>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</si>
  <si>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</si>
  <si>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</si>
  <si>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</si>
  <si>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</si>
  <si>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</si>
  <si>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</si>
  <si>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</si>
  <si>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</si>
  <si>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</si>
  <si>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</si>
  <si>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</si>
  <si>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</si>
  <si>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</si>
  <si>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</si>
  <si>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</si>
  <si>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</si>
  <si>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</si>
  <si>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</si>
  <si>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</si>
  <si>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</si>
  <si>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</si>
  <si>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</si>
  <si>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</si>
  <si>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</si>
  <si>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</si>
  <si>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</si>
  <si>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</si>
  <si>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</si>
  <si>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</si>
  <si>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</si>
  <si>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</si>
  <si>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</si>
  <si>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</si>
  <si>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</si>
  <si>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</si>
  <si>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</si>
  <si>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</si>
  <si>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</si>
  <si>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</si>
  <si>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</si>
  <si>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</si>
  <si>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</si>
  <si>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</si>
  <si>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</si>
  <si>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</si>
  <si>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</si>
  <si>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</si>
  <si>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</si>
  <si>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</si>
  <si>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</si>
  <si>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</si>
  <si>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</si>
  <si>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</si>
  <si>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</si>
  <si>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</si>
  <si>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</si>
  <si>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</si>
  <si>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</si>
  <si>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</si>
  <si>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</si>
  <si>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</si>
  <si>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</si>
  <si>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</si>
  <si>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</si>
  <si>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</si>
  <si>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</si>
  <si>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</si>
  <si>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</si>
  <si>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</si>
  <si>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</si>
  <si>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</si>
  <si>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</si>
  <si>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</si>
  <si>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</si>
  <si>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</si>
  <si>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</si>
  <si>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</si>
  <si>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</si>
  <si>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</si>
  <si>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</si>
  <si>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</si>
  <si>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</si>
  <si>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</si>
  <si>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</si>
  <si>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</si>
  <si>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</si>
  <si>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</si>
  <si>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</si>
  <si>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</si>
  <si>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</si>
  <si>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</si>
  <si>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</si>
  <si>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</si>
  <si>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</si>
  <si>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</si>
  <si>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</si>
  <si>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</si>
  <si>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</si>
  <si>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</si>
  <si>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</si>
  <si>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</si>
  <si>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</si>
  <si>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</si>
  <si>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</si>
  <si>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</si>
  <si>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</si>
  <si>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</si>
  <si>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</si>
  <si>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</si>
  <si>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</si>
  <si>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</si>
  <si>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</si>
  <si>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</si>
  <si>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</si>
  <si>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</si>
  <si>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</si>
  <si>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</si>
  <si>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</si>
  <si>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</si>
  <si>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</si>
  <si>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</si>
  <si>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</si>
  <si>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</si>
  <si>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</si>
  <si>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</si>
  <si>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</si>
  <si>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</si>
  <si>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</si>
  <si>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</si>
  <si>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</si>
  <si>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</si>
  <si>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</si>
  <si>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</si>
  <si>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</si>
  <si>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</si>
  <si>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</si>
  <si>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</si>
  <si>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</si>
  <si>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</si>
  <si>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</si>
  <si>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</si>
  <si>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</si>
  <si>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</si>
  <si>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</si>
  <si>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</si>
  <si>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</si>
  <si>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</si>
  <si>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</si>
  <si>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</si>
  <si>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</si>
  <si>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</si>
  <si>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</si>
  <si>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</si>
  <si>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</si>
  <si>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</si>
  <si>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</si>
  <si>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</si>
  <si>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</si>
  <si>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</si>
  <si>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</si>
  <si>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</si>
  <si>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</si>
  <si>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</si>
  <si>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</si>
  <si>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</si>
  <si>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</si>
  <si>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</si>
  <si>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</si>
  <si>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</si>
  <si>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</si>
  <si>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</si>
  <si>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</si>
  <si>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</si>
  <si>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</si>
  <si>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</si>
  <si>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</si>
  <si>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</si>
  <si>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</si>
  <si>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</si>
  <si>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</si>
  <si>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</si>
  <si>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</si>
  <si>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</si>
  <si>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</si>
  <si>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</si>
  <si>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</si>
  <si>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</si>
  <si>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</si>
  <si>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</si>
  <si>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</si>
  <si>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</si>
  <si>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</si>
  <si>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</si>
  <si>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</si>
  <si>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</si>
  <si>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</si>
  <si>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</si>
  <si>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</si>
  <si>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</si>
  <si>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</si>
  <si>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</si>
  <si>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</si>
  <si>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</si>
  <si>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</si>
  <si>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</si>
  <si>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</si>
  <si>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</si>
  <si>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</si>
  <si>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</si>
  <si>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</si>
  <si>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</si>
  <si>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</si>
  <si>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</si>
  <si>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</si>
  <si>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</si>
  <si>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</si>
  <si>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</si>
  <si>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</si>
  <si>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</si>
  <si>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</si>
  <si>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</si>
  <si>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</si>
  <si>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</si>
  <si>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</si>
  <si>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</si>
  <si>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</si>
  <si>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</si>
  <si>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</si>
  <si>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</si>
  <si>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</si>
  <si>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</si>
  <si>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</si>
  <si>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</si>
  <si>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</si>
  <si>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</si>
  <si>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</si>
  <si>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</si>
  <si>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</si>
  <si>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</si>
  <si>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</si>
  <si>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</si>
  <si>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</si>
  <si>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</si>
  <si>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</si>
  <si>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</si>
  <si>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</si>
  <si>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</si>
  <si>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</si>
  <si>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</si>
  <si>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</si>
  <si>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</si>
  <si>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</si>
  <si>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</si>
  <si>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</si>
  <si>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</si>
  <si>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</si>
  <si>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</si>
  <si>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</si>
  <si>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</si>
  <si>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</si>
  <si>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</si>
  <si>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</si>
  <si>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</si>
  <si>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</si>
  <si>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</si>
  <si>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</si>
  <si>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</si>
  <si>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</si>
  <si>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</si>
  <si>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</si>
  <si>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</si>
  <si>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</si>
  <si>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</si>
  <si>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</si>
  <si>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</si>
  <si>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</si>
  <si>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</si>
  <si>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</si>
  <si>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</si>
  <si>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</si>
  <si>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</si>
  <si>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</si>
  <si>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</si>
  <si>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</si>
  <si>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</si>
  <si>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</si>
  <si>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</si>
  <si>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</si>
  <si>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</si>
  <si>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</si>
  <si>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</si>
  <si>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</si>
  <si>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</si>
  <si>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</si>
  <si>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</si>
  <si>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</si>
  <si>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</si>
  <si>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</si>
  <si>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</si>
  <si>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</si>
  <si>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</si>
  <si>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</si>
  <si>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</si>
  <si>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</si>
  <si>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</si>
  <si>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</si>
  <si>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</si>
  <si>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</si>
  <si>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</si>
  <si>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</si>
  <si>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</si>
  <si>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</si>
  <si>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</si>
  <si>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</si>
  <si>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</si>
  <si>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</si>
  <si>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</si>
  <si>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</si>
  <si>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</si>
  <si>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</si>
  <si>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</si>
  <si>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</si>
  <si>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</si>
  <si>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</si>
  <si>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</si>
  <si>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</si>
  <si>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</si>
  <si>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</si>
  <si>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</si>
  <si>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</si>
  <si>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</si>
  <si>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</si>
  <si>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</si>
  <si>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</si>
  <si>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</si>
  <si>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</si>
  <si>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</si>
  <si>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</si>
  <si>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</si>
  <si>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</si>
  <si>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</si>
  <si>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</si>
  <si>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</si>
  <si>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</si>
  <si>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</si>
  <si>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</si>
  <si>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</si>
  <si>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</si>
  <si>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</si>
  <si>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</si>
  <si>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</si>
  <si>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</si>
  <si>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</si>
  <si>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</si>
  <si>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</si>
  <si>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</si>
  <si>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</si>
  <si>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</si>
  <si>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</si>
  <si>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</si>
  <si>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</si>
  <si>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</si>
  <si>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</si>
  <si>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</si>
  <si>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</si>
  <si>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</si>
  <si>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</si>
  <si>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</si>
  <si>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</si>
  <si>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</si>
  <si>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</si>
  <si>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</si>
  <si>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</si>
  <si>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</si>
  <si>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</si>
  <si>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</si>
  <si>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</si>
  <si>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</si>
  <si>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</si>
  <si>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</si>
  <si>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</si>
  <si>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</si>
  <si>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</si>
  <si>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</si>
  <si>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</si>
  <si>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</si>
  <si>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</si>
  <si>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</si>
  <si>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</si>
  <si>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</si>
  <si>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</si>
  <si>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</si>
  <si>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</si>
  <si>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</si>
  <si>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</si>
  <si>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</si>
  <si>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</si>
  <si>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</si>
  <si>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</si>
  <si>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</si>
  <si>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</si>
  <si>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</si>
  <si>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</si>
  <si>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</si>
  <si>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</si>
  <si>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</si>
  <si>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</si>
  <si>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</si>
  <si>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</si>
  <si>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</si>
  <si>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</si>
  <si>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</si>
  <si>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</si>
  <si>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</si>
  <si>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</si>
  <si>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</si>
  <si>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</si>
  <si>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</si>
  <si>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</si>
  <si>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</si>
  <si>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</si>
  <si>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</si>
  <si>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</si>
  <si>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</si>
  <si>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</si>
  <si>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</si>
  <si>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</si>
  <si>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</si>
  <si>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</si>
  <si>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</si>
  <si>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</si>
  <si>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</si>
  <si>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</si>
  <si>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</si>
  <si>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</si>
  <si>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</si>
  <si>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</si>
  <si>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</si>
  <si>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</si>
  <si>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</si>
  <si>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</si>
  <si>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</si>
  <si>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</si>
  <si>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</si>
  <si>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</si>
  <si>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</si>
  <si>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</si>
  <si>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</si>
  <si>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</si>
  <si>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</si>
  <si>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</si>
  <si>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</si>
  <si>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</si>
  <si>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</si>
  <si>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</si>
  <si>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</si>
  <si>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</si>
  <si>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</si>
  <si>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</si>
  <si>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</si>
  <si>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</si>
  <si>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</si>
  <si>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</si>
  <si>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</si>
  <si>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</si>
  <si>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</si>
  <si>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</si>
  <si>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</si>
  <si>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</si>
  <si>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</si>
  <si>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</si>
  <si>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</si>
  <si>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</si>
  <si>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</si>
  <si>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</si>
  <si>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</si>
  <si>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</si>
  <si>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</si>
  <si>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</si>
  <si>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</si>
  <si>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</si>
  <si>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</si>
  <si>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</si>
  <si>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</si>
  <si>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</si>
  <si>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</si>
  <si>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</si>
  <si>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</si>
  <si>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</si>
  <si>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</si>
  <si>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</si>
  <si>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</si>
  <si>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</si>
  <si>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</si>
  <si>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</si>
  <si>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</si>
  <si>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</si>
  <si>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</si>
  <si>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</si>
  <si>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</si>
  <si>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</si>
  <si>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</si>
  <si>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</si>
  <si>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</si>
  <si>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</si>
  <si>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</si>
  <si>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</si>
  <si>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</si>
  <si>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</si>
  <si>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</si>
  <si>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</si>
  <si>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</si>
  <si>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</si>
  <si>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</si>
  <si>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</si>
  <si>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</si>
  <si>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</si>
  <si>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</si>
  <si>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</si>
  <si>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</si>
  <si>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</si>
  <si>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</si>
  <si>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</si>
  <si>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</si>
  <si>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</si>
  <si>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</si>
  <si>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</si>
  <si>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</si>
  <si>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</si>
  <si>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</si>
  <si>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</si>
  <si>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</si>
  <si>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</si>
  <si>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</si>
  <si>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</si>
  <si>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</si>
  <si>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</si>
  <si>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</si>
  <si>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</si>
  <si>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</si>
  <si>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</si>
  <si>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</si>
  <si>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</si>
  <si>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</si>
  <si>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</si>
  <si>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</si>
  <si>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</si>
  <si>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</si>
  <si>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</si>
  <si>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</si>
  <si>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</si>
  <si>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</si>
  <si>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</si>
  <si>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</si>
  <si>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</si>
  <si>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</si>
  <si>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</si>
  <si>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</si>
  <si>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</si>
  <si>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</si>
  <si>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</si>
  <si>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</si>
  <si>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</si>
  <si>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</si>
  <si>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</si>
  <si>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</si>
  <si>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</si>
  <si>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</si>
  <si>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</si>
  <si>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</si>
  <si>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</si>
  <si>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</si>
  <si>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</si>
  <si>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</si>
  <si>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</si>
  <si>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</si>
  <si>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</si>
  <si>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</si>
  <si>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</si>
  <si>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</si>
  <si>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</si>
  <si>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</si>
  <si>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</si>
  <si>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</si>
  <si>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</si>
  <si>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</si>
  <si>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</si>
  <si>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</si>
  <si>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</si>
  <si>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</si>
  <si>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</si>
  <si>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</si>
  <si>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</si>
  <si>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</si>
  <si>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</si>
  <si>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</si>
  <si>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</si>
  <si>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</si>
  <si>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</si>
  <si>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</si>
  <si>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</si>
  <si>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</si>
  <si>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</si>
  <si>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</si>
  <si>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</si>
  <si>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</si>
  <si>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</si>
  <si>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</si>
  <si>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</si>
  <si>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</si>
  <si>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</si>
  <si>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</si>
  <si>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</si>
  <si>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</si>
  <si>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</si>
  <si>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</si>
  <si>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</si>
  <si>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</si>
  <si>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</si>
  <si>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</si>
  <si>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</si>
  <si>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</si>
  <si>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</si>
  <si>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</si>
  <si>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</si>
  <si>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</si>
  <si>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</si>
  <si>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</si>
  <si>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</si>
  <si>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</si>
  <si>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</si>
  <si>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</si>
  <si>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</si>
  <si>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</si>
  <si>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</si>
  <si>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</si>
  <si>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</si>
  <si>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</si>
  <si>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</si>
  <si>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</si>
  <si>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</si>
  <si>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</si>
  <si>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</si>
  <si>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</si>
  <si>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</si>
  <si>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</si>
  <si>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</si>
  <si>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</si>
  <si>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</si>
  <si>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</si>
  <si>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</si>
  <si>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</si>
  <si>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</si>
  <si>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</si>
  <si>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</si>
  <si>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</si>
  <si>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</si>
  <si>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</si>
  <si>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</si>
  <si>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</si>
  <si>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</si>
  <si>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</si>
  <si>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</si>
  <si>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</si>
  <si>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</si>
  <si>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</si>
  <si>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</si>
  <si>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</si>
  <si>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</si>
  <si>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</si>
  <si>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</si>
  <si>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</si>
  <si>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</si>
  <si>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</si>
  <si>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</si>
  <si>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</si>
  <si>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</si>
  <si>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</si>
  <si>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</si>
  <si>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</si>
  <si>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</si>
  <si>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</si>
  <si>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</si>
  <si>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</si>
  <si>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</si>
  <si>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</si>
  <si>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</si>
  <si>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</si>
  <si>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</si>
  <si>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</si>
  <si>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</si>
  <si>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</si>
  <si>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</si>
  <si>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</si>
  <si>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</si>
  <si>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</si>
  <si>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</si>
  <si>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</si>
  <si>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</si>
  <si>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</si>
  <si>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</si>
  <si>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</si>
  <si>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</si>
  <si>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</si>
  <si>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</si>
  <si>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</si>
  <si>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</si>
  <si>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</si>
  <si>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</si>
  <si>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</si>
  <si>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</si>
  <si>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</si>
  <si>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</si>
  <si>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</si>
  <si>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</si>
  <si>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</si>
  <si>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</si>
  <si>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</si>
  <si>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</si>
  <si>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</si>
  <si>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</si>
  <si>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</si>
  <si>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</si>
  <si>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</si>
  <si>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</si>
  <si>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</si>
  <si>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</si>
  <si>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</si>
  <si>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</si>
  <si>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</si>
  <si>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</si>
  <si>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</si>
  <si>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</si>
  <si>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</si>
  <si>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</si>
  <si>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</si>
  <si>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</si>
  <si>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</si>
  <si>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</si>
  <si>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</si>
  <si>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</si>
  <si>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</si>
  <si>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</si>
  <si>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</si>
  <si>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</si>
  <si>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</si>
  <si>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</si>
  <si>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</si>
  <si>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</si>
  <si>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</si>
  <si>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</si>
  <si>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</si>
  <si>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</si>
  <si>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</si>
  <si>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</si>
  <si>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</si>
  <si>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</si>
  <si>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</si>
  <si>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</si>
  <si>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</si>
  <si>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</si>
  <si>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</si>
  <si>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</si>
  <si>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</si>
  <si>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</si>
  <si>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</si>
  <si>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</si>
  <si>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</si>
  <si>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</si>
  <si>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</si>
  <si>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</si>
  <si>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</si>
  <si>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</si>
  <si>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</si>
  <si>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</si>
  <si>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</si>
  <si>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</si>
  <si>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</si>
  <si>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</si>
  <si>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</si>
  <si>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</si>
  <si>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</si>
  <si>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</si>
  <si>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</si>
  <si>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</si>
  <si>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</si>
  <si>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</si>
  <si>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</si>
  <si>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</si>
  <si>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</si>
  <si>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</si>
  <si>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</si>
  <si>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</si>
  <si>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</si>
  <si>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</si>
  <si>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</si>
  <si>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</si>
  <si>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</si>
  <si>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</si>
  <si>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</si>
  <si>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</si>
  <si>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</si>
  <si>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</si>
  <si>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</si>
  <si>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</si>
  <si>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</si>
  <si>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</si>
  <si>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</si>
  <si>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</si>
  <si>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</si>
  <si>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</si>
  <si>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</si>
  <si>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</si>
  <si>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</si>
  <si>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</si>
  <si>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</si>
  <si>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</si>
  <si>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</si>
  <si>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</si>
  <si>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</si>
  <si>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</si>
  <si>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</si>
  <si>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</si>
  <si>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</si>
  <si>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</si>
  <si>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</si>
  <si>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</si>
  <si>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</si>
  <si>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</si>
  <si>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</si>
  <si>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</si>
  <si>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</si>
  <si>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</si>
  <si>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</si>
  <si>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</si>
  <si>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</si>
  <si>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</si>
  <si>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</si>
  <si>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</si>
  <si>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</si>
  <si>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</si>
  <si>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</si>
  <si>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</si>
  <si>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</si>
  <si>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</si>
  <si>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</si>
  <si>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</si>
  <si>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</si>
  <si>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</si>
  <si>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</si>
  <si>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</si>
  <si>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</si>
  <si>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</si>
  <si>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</si>
  <si>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</si>
  <si>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</si>
  <si>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</si>
  <si>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</si>
  <si>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</si>
  <si>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</si>
  <si>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</si>
  <si>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</si>
  <si>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</si>
  <si>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</si>
  <si>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</si>
  <si>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</si>
  <si>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</si>
  <si>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</si>
  <si>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</si>
  <si>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</si>
  <si>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</si>
  <si>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</si>
  <si>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</si>
  <si>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</si>
  <si>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</si>
  <si>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</si>
  <si>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</si>
  <si>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</si>
  <si>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</si>
  <si>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</si>
  <si>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</si>
  <si>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</si>
  <si>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</si>
  <si>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</si>
  <si>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</si>
  <si>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</si>
  <si>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</si>
  <si>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</si>
  <si>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</si>
  <si>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</si>
  <si>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</si>
  <si>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</si>
  <si>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</si>
  <si>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</si>
  <si>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</si>
  <si>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</si>
  <si>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</si>
  <si>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</si>
  <si>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</si>
  <si>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</si>
  <si>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</si>
  <si>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</si>
  <si>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</si>
  <si>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</si>
  <si>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</si>
  <si>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</si>
  <si>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</si>
  <si>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</si>
  <si>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</si>
  <si>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</si>
  <si>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</si>
  <si>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</si>
  <si>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</si>
  <si>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</si>
  <si>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</si>
  <si>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</si>
  <si>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</si>
  <si>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</si>
  <si>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</si>
  <si>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</si>
  <si>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</si>
  <si>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</si>
  <si>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</si>
  <si>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</si>
  <si>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</si>
  <si>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</si>
  <si>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</si>
  <si>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</si>
  <si>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</si>
  <si>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</si>
  <si>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</si>
  <si>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</si>
  <si>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</si>
  <si>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</si>
  <si>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</si>
  <si>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</si>
  <si>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</si>
  <si>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</si>
  <si>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</si>
  <si>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</si>
  <si>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</si>
  <si>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</si>
  <si>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</si>
  <si>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</si>
  <si>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</si>
  <si>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</si>
  <si>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</si>
  <si>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</si>
  <si>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</si>
  <si>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</si>
  <si>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</si>
  <si>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</si>
  <si>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</si>
  <si>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</si>
  <si>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</si>
  <si>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</si>
  <si>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</si>
  <si>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</si>
  <si>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</si>
  <si>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</si>
  <si>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</si>
  <si>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</si>
  <si>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</si>
  <si>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</si>
  <si>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</si>
  <si>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</si>
  <si>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</si>
  <si>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</si>
  <si>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</si>
  <si>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</si>
  <si>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</si>
  <si>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</si>
  <si>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</si>
  <si>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</si>
  <si>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</si>
  <si>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</si>
  <si>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</si>
  <si>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</si>
  <si>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</si>
  <si>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</si>
  <si>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</si>
  <si>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</si>
  <si>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</si>
  <si>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</si>
  <si>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</si>
  <si>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</si>
  <si>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</si>
  <si>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</si>
  <si>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</si>
  <si>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</si>
  <si>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</si>
  <si>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</si>
  <si>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</si>
  <si>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</si>
  <si>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</si>
  <si>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</si>
  <si>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</si>
  <si>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</si>
  <si>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</si>
  <si>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</si>
  <si>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</si>
  <si>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</si>
  <si>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</si>
  <si>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</si>
  <si>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</si>
  <si>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</si>
  <si>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</si>
  <si>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</si>
  <si>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</si>
  <si>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</si>
  <si>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</si>
  <si>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</si>
  <si>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</si>
  <si>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</si>
  <si>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</si>
  <si>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</si>
  <si>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</si>
  <si>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</si>
  <si>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</si>
  <si>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</si>
  <si>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</si>
  <si>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</si>
  <si>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</si>
  <si>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</si>
  <si>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</si>
  <si>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</si>
  <si>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</si>
  <si>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</si>
  <si>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</si>
  <si>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</si>
  <si>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</si>
  <si>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</si>
  <si>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</si>
  <si>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</si>
  <si>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</si>
  <si>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</si>
  <si>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</si>
  <si>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</si>
  <si>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</si>
  <si>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</si>
  <si>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</si>
  <si>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</si>
  <si>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</si>
  <si>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</si>
  <si>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</si>
  <si>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</si>
  <si>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</si>
  <si>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</si>
  <si>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</si>
  <si>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</si>
  <si>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</si>
  <si>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</si>
  <si>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</si>
  <si>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</si>
  <si>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</si>
  <si>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</si>
  <si>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</si>
  <si>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</si>
  <si>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</si>
  <si>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</si>
  <si>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</si>
  <si>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</si>
  <si>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</si>
  <si>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</si>
  <si>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</si>
  <si>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</si>
  <si>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</si>
  <si>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</si>
  <si>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</si>
  <si>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</si>
  <si>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</si>
  <si>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</si>
  <si>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</si>
  <si>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</si>
  <si>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</si>
  <si>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</si>
  <si>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</si>
  <si>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</si>
  <si>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</si>
  <si>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</si>
  <si>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</si>
  <si>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</si>
  <si>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</si>
  <si>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</si>
  <si>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</si>
  <si>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</si>
  <si>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</si>
  <si>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</si>
  <si>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</si>
  <si>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</si>
  <si>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</si>
  <si>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</si>
  <si>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</si>
  <si>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</si>
  <si>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</si>
  <si>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</si>
  <si>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</si>
  <si>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</si>
  <si>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</si>
  <si>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</si>
  <si>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</si>
  <si>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</si>
  <si>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</si>
  <si>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</si>
  <si>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</si>
  <si>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</si>
  <si>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</si>
  <si>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</si>
  <si>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</si>
  <si>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</si>
  <si>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</si>
  <si>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</si>
  <si>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</si>
  <si>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</si>
  <si>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</si>
  <si>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</si>
  <si>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</si>
  <si>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</si>
  <si>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</si>
  <si>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</si>
  <si>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</si>
  <si>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</si>
  <si>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</si>
  <si>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</si>
  <si>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</si>
  <si>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</si>
  <si>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</si>
  <si>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</si>
  <si>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</si>
  <si>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</si>
  <si>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</si>
  <si>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</si>
  <si>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</si>
  <si>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</si>
  <si>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</si>
  <si>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</si>
  <si>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</si>
  <si>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</si>
  <si>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</si>
  <si>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</si>
  <si>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</si>
  <si>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</si>
  <si>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</si>
  <si>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</si>
  <si>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</si>
  <si>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</si>
  <si>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</si>
  <si>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</si>
  <si>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</si>
  <si>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</si>
  <si>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</si>
  <si>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</si>
  <si>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</si>
  <si>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</si>
  <si>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</si>
  <si>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</si>
  <si>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</si>
  <si>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</si>
  <si>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</si>
  <si>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</si>
  <si>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</si>
  <si>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</si>
  <si>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</si>
  <si>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</si>
  <si>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</si>
  <si>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</si>
  <si>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</si>
  <si>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</si>
  <si>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</si>
  <si>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</si>
  <si>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</si>
  <si>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</si>
  <si>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</si>
  <si>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</si>
  <si>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</si>
  <si>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</si>
  <si>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</si>
  <si>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</si>
  <si>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</si>
  <si>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</si>
  <si>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</si>
  <si>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</si>
  <si>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</si>
  <si>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</si>
  <si>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</si>
  <si>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</si>
  <si>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</si>
  <si>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</si>
  <si>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</si>
  <si>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</si>
  <si>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</si>
  <si>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</si>
  <si>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</si>
  <si>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</si>
  <si>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</si>
  <si>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</si>
  <si>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</si>
  <si>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</si>
  <si>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</si>
  <si>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</si>
  <si>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</si>
  <si>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</si>
  <si>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</si>
  <si>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</si>
  <si>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</si>
  <si>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</si>
  <si>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</si>
  <si>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</si>
  <si>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</si>
  <si>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</si>
  <si>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</si>
  <si>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</si>
  <si>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</si>
  <si>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</si>
  <si>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</si>
  <si>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</si>
  <si>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</si>
  <si>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</si>
  <si>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</si>
  <si>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</si>
  <si>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</si>
  <si>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</si>
  <si>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</si>
  <si>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</si>
  <si>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</si>
  <si>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</si>
  <si>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</si>
  <si>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</si>
  <si>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</si>
  <si>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</si>
  <si>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</si>
  <si>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</si>
  <si>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</si>
  <si>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</si>
  <si>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</si>
  <si>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</si>
  <si>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</si>
  <si>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</si>
  <si>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</si>
  <si>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</si>
  <si>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</si>
  <si>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</si>
  <si>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</si>
  <si>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</si>
  <si>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</si>
  <si>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</si>
  <si>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</si>
  <si>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</si>
  <si>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</si>
  <si>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</si>
  <si>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</si>
  <si>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</si>
  <si>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</si>
  <si>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</si>
  <si>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</si>
  <si>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</si>
  <si>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</si>
  <si>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</si>
  <si>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</si>
  <si>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</si>
  <si>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</si>
  <si>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</si>
  <si>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</si>
  <si>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</si>
  <si>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</si>
  <si>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</si>
  <si>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</si>
  <si>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</si>
  <si>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</si>
  <si>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</si>
  <si>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</si>
  <si>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</si>
  <si>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</si>
  <si>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</si>
  <si>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</si>
  <si>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</si>
  <si>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</si>
  <si>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</si>
  <si>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</si>
  <si>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</si>
  <si>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</si>
  <si>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</si>
  <si>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</si>
  <si>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</si>
  <si>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</si>
  <si>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</si>
  <si>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</si>
  <si>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</si>
  <si>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</si>
  <si>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</si>
  <si>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</si>
  <si>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</si>
  <si>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</si>
  <si>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</si>
  <si>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</si>
  <si>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</si>
  <si>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</si>
  <si>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</si>
  <si>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</si>
  <si>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</si>
  <si>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</si>
  <si>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</si>
  <si>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</si>
  <si>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</si>
  <si>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</si>
  <si>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</si>
  <si>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</si>
  <si>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</si>
  <si>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</si>
  <si>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</si>
  <si>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</si>
  <si>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</si>
  <si>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</si>
  <si>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</si>
  <si>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</si>
  <si>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</si>
  <si>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</si>
  <si>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</si>
  <si>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</si>
  <si>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</si>
  <si>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</si>
  <si>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</si>
  <si>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</si>
  <si>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</si>
  <si>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</si>
  <si>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</si>
  <si>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</si>
  <si>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</si>
  <si>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</si>
  <si>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</si>
  <si>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</si>
  <si>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</si>
  <si>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</si>
  <si>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</si>
  <si>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</si>
  <si>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</si>
  <si>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</si>
  <si>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</si>
  <si>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</si>
  <si>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</si>
  <si>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</si>
  <si>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</si>
  <si>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</si>
  <si>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</si>
  <si>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</si>
  <si>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</si>
  <si>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</si>
  <si>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</si>
  <si>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</si>
  <si>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</si>
  <si>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</si>
  <si>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</si>
  <si>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</si>
  <si>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</si>
  <si>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</si>
  <si>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</si>
  <si>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</si>
  <si>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</si>
  <si>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</si>
  <si>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</si>
  <si>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</si>
  <si>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</si>
  <si>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</si>
  <si>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</si>
  <si>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</si>
  <si>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</si>
  <si>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</si>
  <si>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</si>
  <si>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</si>
  <si>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</si>
  <si>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</si>
  <si>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</si>
  <si>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</si>
  <si>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</si>
  <si>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</si>
  <si>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</si>
  <si>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</si>
  <si>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</si>
  <si>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</si>
  <si>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</si>
  <si>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</si>
  <si>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</si>
  <si>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</si>
  <si>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</si>
  <si>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</si>
  <si>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</si>
  <si>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</si>
  <si>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</si>
  <si>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</si>
  <si>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</si>
  <si>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</si>
  <si>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</si>
  <si>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</si>
  <si>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</si>
  <si>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</si>
  <si>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</si>
  <si>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</si>
  <si>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</si>
  <si>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</si>
  <si>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</si>
  <si>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</si>
  <si>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</si>
  <si>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</si>
  <si>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</si>
  <si>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</si>
  <si>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</si>
  <si>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</si>
  <si>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</si>
  <si>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</si>
  <si>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</si>
  <si>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</si>
  <si>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</si>
  <si>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</si>
  <si>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</si>
  <si>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</si>
  <si>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</si>
  <si>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</si>
  <si>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</si>
  <si>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</si>
  <si>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</si>
  <si>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</si>
  <si>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</si>
  <si>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</si>
  <si>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</si>
  <si>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</si>
  <si>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</si>
  <si>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</si>
  <si>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</si>
  <si>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</si>
  <si>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</si>
  <si>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</si>
  <si>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</si>
  <si>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</si>
  <si>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</si>
  <si>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</si>
  <si>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</si>
  <si>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</si>
  <si>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</si>
  <si>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</si>
  <si>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</si>
  <si>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</si>
  <si>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</si>
  <si>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</si>
  <si>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</si>
  <si>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</si>
  <si>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</si>
  <si>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</si>
  <si>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</si>
  <si>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</si>
  <si>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</si>
  <si>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</si>
  <si>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</si>
  <si>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</si>
  <si>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</si>
  <si>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</si>
  <si>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</si>
  <si>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</si>
  <si>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</si>
  <si>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</si>
  <si>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</si>
  <si>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</si>
  <si>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</si>
  <si>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</si>
  <si>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</si>
  <si>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</si>
  <si>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</si>
  <si>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</si>
  <si>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</si>
  <si>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</si>
  <si>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</si>
  <si>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</si>
  <si>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</si>
  <si>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</si>
  <si>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</si>
  <si>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</si>
  <si>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</si>
  <si>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</si>
  <si>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</si>
  <si>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</si>
  <si>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</si>
  <si>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</si>
  <si>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</si>
  <si>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</si>
  <si>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</si>
  <si>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</si>
  <si>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</si>
  <si>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</si>
  <si>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</si>
  <si>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</si>
  <si>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</si>
  <si>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</si>
  <si>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</si>
  <si>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</si>
  <si>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</si>
  <si>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</si>
  <si>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</si>
  <si>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</si>
  <si>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</si>
  <si>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</si>
  <si>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</si>
  <si>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</si>
  <si>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</si>
  <si>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</si>
  <si>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</si>
  <si>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</si>
  <si>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</si>
  <si>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</si>
  <si>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</si>
  <si>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</si>
  <si>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</si>
  <si>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</si>
  <si>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</si>
  <si>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</si>
  <si>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</si>
  <si>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</si>
  <si>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</si>
  <si>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</si>
  <si>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</si>
  <si>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</si>
  <si>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</si>
  <si>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</si>
  <si>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</si>
  <si>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</si>
  <si>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</si>
  <si>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</si>
  <si>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</si>
  <si>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</si>
  <si>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</si>
  <si>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</si>
  <si>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</si>
  <si>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</si>
  <si>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</si>
  <si>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</si>
  <si>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</si>
  <si>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</si>
  <si>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</si>
  <si>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</si>
  <si>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</si>
  <si>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</si>
  <si>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</si>
  <si>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</si>
  <si>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</si>
  <si>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</si>
  <si>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</si>
  <si>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</si>
  <si>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</si>
  <si>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</si>
  <si>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</si>
  <si>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</si>
  <si>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</si>
  <si>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</si>
  <si>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</si>
  <si>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</si>
  <si>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</si>
  <si>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</si>
  <si>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</si>
  <si>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</si>
  <si>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</si>
  <si>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</si>
  <si>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</si>
  <si>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</si>
  <si>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</si>
  <si>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</si>
  <si>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</si>
  <si>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</si>
  <si>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</si>
  <si>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</si>
  <si>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</si>
  <si>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</si>
  <si>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</si>
  <si>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</si>
  <si>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</si>
  <si>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</si>
  <si>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</si>
  <si>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</si>
  <si>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</si>
  <si>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</si>
  <si>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</si>
  <si>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</si>
  <si>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</si>
  <si>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</si>
  <si>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</si>
  <si>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</si>
  <si>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</si>
  <si>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</si>
  <si>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</si>
  <si>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</si>
  <si>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</si>
  <si>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</si>
  <si>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</si>
  <si>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</si>
  <si>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</si>
  <si>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</si>
  <si>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</si>
  <si>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</si>
  <si>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</si>
  <si>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</si>
  <si>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</si>
  <si>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</si>
  <si>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</si>
  <si>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</si>
  <si>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</si>
  <si>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</si>
  <si>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</si>
  <si>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</si>
  <si>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</si>
  <si>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</si>
  <si>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</si>
  <si>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</si>
  <si>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</si>
  <si>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</si>
  <si>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</si>
  <si>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</si>
  <si>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</si>
  <si>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</si>
  <si>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</si>
  <si>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</si>
  <si>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</si>
  <si>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</si>
  <si>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</si>
  <si>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</si>
  <si>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</si>
  <si>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</si>
  <si>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</si>
  <si>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</si>
  <si>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</si>
  <si>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</si>
  <si>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</si>
  <si>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</si>
  <si>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</si>
  <si>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</si>
  <si>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</si>
  <si>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</si>
  <si>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</si>
  <si>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</si>
  <si>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</si>
  <si>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</si>
  <si>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</si>
  <si>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</si>
  <si>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</si>
  <si>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</si>
  <si>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</si>
  <si>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</si>
  <si>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</si>
  <si>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</si>
  <si>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</si>
  <si>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</si>
  <si>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</si>
  <si>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</si>
  <si>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</si>
  <si>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</si>
  <si>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</si>
  <si>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</si>
  <si>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</si>
  <si>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</si>
  <si>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</si>
  <si>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</si>
  <si>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</si>
  <si>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</si>
  <si>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</si>
  <si>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</si>
  <si>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</si>
  <si>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</si>
  <si>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</si>
  <si>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</si>
  <si>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</si>
  <si>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</si>
  <si>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</si>
  <si>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</si>
  <si>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</si>
  <si>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</si>
  <si>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</si>
  <si>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</si>
  <si>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</si>
  <si>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</si>
  <si>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</si>
  <si>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</si>
  <si>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</si>
  <si>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</si>
  <si>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</si>
  <si>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</si>
  <si>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</si>
  <si>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</si>
  <si>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</si>
  <si>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</si>
  <si>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</si>
  <si>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</si>
  <si>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</si>
  <si>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</si>
  <si>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</si>
  <si>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</si>
  <si>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</si>
  <si>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</si>
  <si>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</si>
  <si>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</si>
  <si>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</si>
  <si>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</si>
  <si>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</si>
  <si>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</si>
  <si>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</si>
  <si>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</si>
  <si>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</si>
  <si>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</si>
  <si>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</si>
  <si>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</si>
  <si>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</si>
  <si>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</si>
  <si>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</si>
  <si>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</si>
  <si>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</si>
  <si>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</si>
  <si>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</si>
  <si>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</si>
  <si>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</si>
  <si>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</si>
  <si>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</si>
  <si>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</si>
  <si>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</si>
  <si>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</si>
  <si>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</si>
  <si>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</si>
  <si>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</si>
  <si>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</si>
  <si>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</si>
  <si>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</si>
  <si>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</si>
  <si>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</si>
  <si>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</si>
  <si>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</si>
  <si>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</si>
  <si>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</si>
  <si>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</si>
  <si>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</si>
  <si>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</si>
  <si>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</si>
  <si>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</si>
  <si>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</si>
  <si>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</si>
  <si>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</si>
  <si>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</si>
  <si>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</si>
  <si>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</si>
  <si>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</si>
  <si>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</si>
  <si>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</si>
  <si>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</si>
  <si>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</si>
  <si>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</si>
  <si>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</si>
  <si>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</si>
  <si>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</si>
  <si>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</si>
  <si>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</si>
  <si>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</si>
  <si>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</si>
  <si>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</si>
  <si>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</si>
  <si>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</si>
  <si>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</si>
  <si>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</si>
  <si>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</si>
  <si>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</si>
  <si>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</si>
  <si>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</si>
  <si>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</si>
  <si>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</si>
  <si>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</si>
  <si>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</si>
  <si>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</si>
  <si>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</si>
  <si>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</si>
  <si>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</si>
  <si>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</si>
  <si>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</si>
  <si>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</si>
  <si>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</si>
  <si>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</si>
  <si>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</si>
  <si>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</si>
  <si>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</si>
  <si>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</si>
  <si>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</si>
  <si>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</si>
  <si>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</si>
  <si>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</si>
  <si>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</si>
  <si>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</si>
  <si>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</si>
  <si>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</si>
  <si>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</si>
  <si>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</si>
  <si>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</si>
  <si>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</si>
  <si>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</si>
  <si>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</si>
  <si>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</si>
  <si>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</si>
  <si>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</si>
  <si>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</si>
  <si>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</si>
  <si>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</si>
  <si>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</si>
  <si>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</si>
  <si>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</si>
  <si>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</si>
  <si>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</si>
  <si>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</si>
  <si>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</si>
  <si>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</si>
  <si>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</si>
  <si>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</si>
  <si>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</si>
  <si>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</si>
  <si>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</si>
  <si>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</si>
  <si>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</si>
  <si>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</si>
  <si>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</si>
  <si>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</si>
  <si>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</si>
  <si>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</si>
  <si>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</si>
  <si>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</si>
  <si>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</si>
  <si>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</si>
  <si>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</si>
  <si>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</si>
  <si>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</si>
  <si>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</si>
  <si>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</si>
  <si>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</si>
  <si>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</si>
  <si>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</si>
  <si>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</si>
  <si>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</si>
  <si>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</si>
  <si>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</si>
  <si>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</si>
  <si>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</si>
  <si>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</si>
  <si>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</si>
  <si>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</si>
  <si>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</si>
  <si>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</si>
  <si>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</si>
  <si>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</si>
  <si>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</si>
  <si>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</si>
  <si>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</si>
  <si>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</si>
  <si>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</si>
  <si>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</si>
  <si>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</si>
  <si>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</si>
  <si>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</si>
  <si>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</si>
  <si>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</si>
  <si>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</si>
  <si>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</si>
  <si>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</si>
  <si>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</si>
  <si>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</si>
  <si>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</si>
  <si>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</si>
  <si>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</si>
  <si>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</si>
  <si>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</si>
  <si>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</si>
  <si>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</si>
  <si>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</si>
  <si>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</si>
  <si>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</si>
  <si>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</si>
  <si>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</si>
  <si>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</si>
  <si>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</si>
  <si>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</si>
  <si>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</si>
  <si>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</si>
  <si>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</si>
  <si>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</si>
  <si>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</si>
  <si>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</si>
  <si>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</si>
  <si>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</si>
  <si>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</si>
  <si>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</si>
  <si>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</si>
  <si>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</si>
  <si>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</si>
  <si>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</si>
  <si>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</si>
  <si>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</si>
  <si>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</si>
  <si>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</si>
  <si>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</si>
  <si>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</si>
  <si>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</si>
  <si>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</si>
  <si>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</si>
  <si>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</si>
  <si>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</si>
  <si>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</si>
  <si>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</si>
  <si>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</si>
  <si>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</si>
  <si>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</si>
  <si>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</si>
  <si>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</si>
  <si>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</si>
  <si>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</si>
  <si>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</si>
  <si>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</si>
  <si>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</si>
  <si>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</si>
  <si>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</si>
  <si>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</si>
  <si>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</si>
  <si>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</si>
  <si>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</si>
  <si>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</si>
  <si>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</si>
  <si>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</si>
  <si>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</si>
  <si>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</si>
  <si>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</si>
  <si>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</si>
  <si>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</si>
  <si>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</si>
  <si>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</si>
  <si>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</si>
  <si>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</si>
  <si>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</si>
  <si>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</si>
  <si>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</si>
  <si>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</si>
  <si>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</si>
  <si>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</si>
  <si>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</si>
  <si>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</si>
  <si>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</si>
  <si>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</si>
  <si>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</si>
  <si>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</si>
  <si>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</si>
  <si>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</si>
  <si>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</si>
  <si>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</si>
  <si>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</si>
  <si>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</si>
  <si>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</si>
  <si>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</si>
  <si>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</si>
  <si>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</si>
  <si>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</si>
  <si>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</si>
  <si>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</si>
  <si>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</si>
  <si>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</si>
  <si>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</si>
  <si>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</si>
  <si>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</si>
  <si>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</si>
  <si>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</si>
  <si>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</si>
  <si>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</si>
  <si>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</si>
  <si>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</si>
  <si>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</si>
  <si>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</si>
  <si>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</si>
  <si>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</si>
  <si>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</si>
  <si>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</si>
  <si>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</si>
  <si>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</si>
  <si>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</si>
  <si>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</si>
  <si>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</si>
  <si>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</si>
  <si>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</si>
  <si>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</si>
  <si>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</si>
  <si>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</si>
  <si>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</si>
  <si>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</si>
  <si>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</si>
  <si>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</si>
  <si>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</si>
  <si>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</si>
  <si>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</si>
  <si>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</si>
  <si>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</si>
  <si>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</si>
  <si>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</si>
  <si>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</si>
  <si>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</si>
  <si>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</si>
  <si>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</si>
  <si>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</si>
  <si>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</si>
  <si>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</si>
  <si>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</si>
  <si>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</si>
  <si>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</si>
  <si>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</si>
  <si>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</si>
  <si>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</si>
  <si>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</si>
  <si>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</si>
  <si>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</si>
  <si>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</si>
  <si>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</si>
  <si>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</si>
  <si>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</si>
  <si>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</si>
  <si>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</si>
  <si>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</si>
  <si>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</si>
  <si>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</si>
  <si>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</si>
  <si>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</si>
  <si>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</si>
  <si>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</si>
  <si>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</si>
  <si>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</si>
  <si>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</si>
  <si>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</si>
  <si>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</si>
  <si>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</si>
  <si>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</si>
  <si>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</si>
  <si>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</si>
  <si>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</si>
  <si>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</si>
  <si>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</si>
  <si>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</si>
  <si>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</si>
  <si>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</si>
  <si>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</si>
  <si>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</si>
  <si>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</si>
  <si>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</si>
  <si>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</si>
  <si>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</si>
  <si>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</si>
  <si>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</si>
  <si>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</si>
  <si>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</si>
  <si>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</si>
  <si>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</si>
  <si>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</si>
  <si>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</si>
  <si>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</si>
  <si>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</si>
  <si>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</si>
  <si>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</si>
  <si>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</si>
  <si>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</si>
  <si>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</si>
  <si>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</si>
  <si>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</si>
  <si>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</si>
  <si>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</si>
  <si>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</si>
  <si>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</si>
  <si>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</si>
  <si>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</si>
  <si>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</si>
  <si>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</si>
  <si>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</si>
  <si>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</si>
  <si>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</si>
  <si>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</si>
  <si>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</si>
  <si>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</si>
  <si>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</si>
  <si>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</si>
  <si>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</si>
  <si>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</si>
  <si>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</si>
  <si>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</si>
  <si>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</si>
  <si>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</si>
  <si>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</si>
  <si>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</si>
  <si>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</si>
  <si>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</si>
  <si>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</si>
  <si>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</si>
  <si>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</si>
  <si>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</si>
  <si>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</si>
  <si>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</si>
  <si>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</si>
  <si>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</si>
  <si>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</si>
  <si>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</si>
  <si>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</si>
  <si>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</si>
  <si>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</si>
  <si>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</si>
  <si>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</si>
  <si>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</si>
  <si>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</si>
  <si>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</si>
  <si>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</si>
  <si>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</si>
  <si>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</si>
  <si>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</si>
  <si>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</si>
  <si>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</si>
  <si>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</si>
  <si>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</si>
  <si>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</si>
  <si>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</si>
  <si>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</si>
  <si>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</si>
  <si>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</si>
  <si>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</si>
  <si>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</si>
  <si>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</si>
  <si>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</si>
  <si>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</si>
  <si>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</si>
  <si>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</si>
  <si>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</si>
  <si>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</si>
  <si>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</si>
  <si>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</si>
  <si>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</si>
  <si>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</si>
  <si>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</si>
  <si>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</si>
  <si>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</si>
  <si>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</si>
  <si>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</si>
  <si>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</si>
  <si>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</si>
  <si>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</si>
  <si>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</si>
  <si>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</si>
  <si>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</si>
  <si>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</si>
  <si>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</si>
  <si>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</si>
  <si>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</si>
  <si>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</si>
  <si>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</si>
  <si>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</si>
  <si>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</si>
  <si>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</si>
  <si>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</si>
  <si>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</si>
  <si>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</si>
  <si>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</si>
  <si>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</si>
  <si>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</si>
  <si>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</si>
  <si>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</si>
  <si>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</si>
  <si>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</si>
  <si>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</si>
  <si>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</si>
  <si>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</si>
  <si>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</si>
  <si>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</si>
  <si>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</si>
  <si>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</si>
  <si>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</si>
  <si>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</si>
  <si>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</si>
  <si>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</si>
  <si>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</si>
  <si>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</si>
  <si>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</si>
  <si>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</si>
  <si>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</si>
  <si>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</si>
  <si>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</si>
  <si>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</si>
  <si>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</si>
  <si>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</si>
  <si>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</si>
  <si>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</si>
  <si>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</si>
  <si>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</si>
  <si>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</si>
  <si>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</si>
  <si>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</si>
  <si>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</si>
  <si>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</si>
  <si>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</si>
  <si>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</si>
  <si>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</si>
  <si>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</si>
  <si>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</si>
  <si>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</si>
  <si>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</si>
  <si>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</si>
  <si>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</si>
  <si>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</si>
  <si>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</si>
  <si>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</si>
  <si>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</si>
  <si>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</si>
  <si>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</si>
  <si>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</si>
  <si>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</si>
  <si>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</si>
  <si>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</si>
  <si>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</si>
  <si>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</si>
  <si>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</si>
  <si>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</si>
  <si>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</si>
  <si>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</si>
  <si>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</si>
  <si>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</si>
  <si>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</si>
  <si>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</si>
  <si>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</si>
  <si>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</si>
  <si>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</si>
  <si>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</si>
  <si>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</si>
  <si>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</si>
  <si>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</si>
  <si>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</si>
  <si>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</si>
  <si>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</si>
  <si>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</si>
  <si>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</si>
  <si>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</si>
  <si>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</si>
  <si>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</si>
  <si>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</si>
  <si>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</si>
  <si>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</si>
  <si>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</si>
  <si>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</si>
  <si>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</si>
  <si>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</si>
  <si>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</si>
  <si>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</si>
  <si>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</si>
  <si>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</si>
  <si>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</si>
  <si>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</si>
  <si>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</si>
  <si>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</si>
  <si>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</si>
  <si>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</si>
  <si>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</si>
  <si>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</si>
  <si>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</si>
  <si>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</si>
  <si>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</si>
  <si>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</si>
  <si>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</si>
  <si>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</si>
  <si>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</si>
  <si>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</si>
  <si>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</si>
  <si>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</si>
  <si>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</si>
  <si>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</si>
  <si>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</si>
  <si>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</si>
  <si>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</si>
  <si>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</si>
  <si>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</si>
  <si>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</si>
  <si>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</si>
  <si>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</si>
  <si>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</si>
  <si>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</si>
  <si>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</si>
  <si>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</si>
  <si>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</si>
  <si>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</si>
  <si>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</si>
  <si>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</si>
  <si>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</si>
  <si>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</si>
  <si>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</si>
  <si>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</si>
  <si>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</si>
  <si>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</si>
  <si>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</si>
  <si>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</si>
  <si>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</si>
  <si>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</si>
  <si>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</si>
  <si>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</si>
  <si>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</si>
  <si>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</si>
  <si>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</si>
  <si>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</si>
  <si>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</si>
  <si>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</si>
  <si>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</si>
  <si>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</si>
  <si>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</si>
  <si>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</si>
  <si>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</si>
  <si>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</si>
  <si>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</si>
  <si>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</si>
  <si>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</si>
  <si>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</si>
  <si>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</si>
  <si>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</si>
  <si>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</si>
  <si>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</si>
  <si>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</si>
  <si>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</si>
  <si>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</si>
  <si>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</si>
  <si>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</si>
  <si>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</si>
  <si>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</si>
  <si>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</si>
  <si>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</si>
  <si>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</si>
  <si>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</si>
  <si>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</si>
  <si>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</si>
  <si>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</si>
  <si>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</si>
  <si>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</si>
  <si>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</si>
  <si>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</si>
  <si>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</si>
  <si>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</si>
  <si>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</si>
  <si>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</si>
  <si>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</si>
  <si>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</si>
  <si>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</si>
  <si>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</si>
  <si>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</si>
  <si>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</si>
  <si>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</si>
  <si>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</si>
  <si>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</si>
  <si>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</si>
  <si>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</si>
  <si>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</si>
  <si>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</si>
  <si>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</si>
  <si>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</si>
  <si>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</si>
  <si>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</si>
  <si>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</si>
  <si>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</si>
  <si>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</si>
  <si>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</si>
  <si>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</si>
  <si>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</si>
  <si>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</si>
  <si>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</si>
  <si>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</si>
  <si>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</si>
  <si>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</si>
  <si>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</si>
  <si>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</si>
  <si>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</si>
  <si>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</si>
  <si>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</si>
  <si>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</si>
  <si>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</si>
  <si>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</si>
  <si>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</si>
  <si>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</si>
  <si>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</si>
  <si>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</si>
  <si>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</si>
  <si>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</si>
  <si>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</si>
  <si>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</si>
  <si>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</si>
  <si>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</si>
  <si>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</si>
  <si>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</si>
  <si>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</si>
  <si>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</si>
  <si>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</si>
  <si>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</si>
  <si>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</si>
  <si>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</si>
  <si>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</si>
  <si>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</si>
  <si>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</si>
  <si>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</si>
  <si>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</si>
  <si>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</si>
  <si>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</si>
  <si>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</si>
  <si>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</si>
  <si>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</si>
  <si>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</si>
  <si>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</si>
  <si>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</si>
  <si>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</si>
  <si>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</si>
  <si>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</si>
  <si>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</si>
  <si>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</si>
  <si>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</si>
  <si>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</si>
  <si>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</si>
  <si>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</si>
  <si>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</si>
  <si>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</si>
  <si>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</si>
  <si>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</si>
  <si>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</si>
  <si>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</si>
  <si>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</si>
  <si>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</si>
  <si>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</si>
  <si>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</si>
  <si>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</si>
  <si>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</si>
  <si>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</si>
  <si>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</si>
  <si>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</si>
  <si>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</si>
  <si>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</si>
  <si>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</si>
  <si>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</si>
  <si>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</si>
  <si>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</si>
  <si>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</si>
  <si>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</si>
  <si>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</si>
  <si>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</si>
  <si>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</si>
  <si>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</si>
  <si>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</si>
  <si>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</si>
  <si>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</si>
  <si>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</si>
  <si>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</si>
  <si>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</si>
  <si>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</si>
  <si>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</si>
  <si>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</si>
  <si>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</si>
  <si>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</si>
  <si>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</si>
  <si>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</si>
  <si>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</si>
  <si>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</si>
  <si>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</si>
  <si>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</si>
  <si>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</si>
  <si>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</si>
  <si>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</si>
  <si>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</si>
  <si>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</si>
  <si>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</si>
  <si>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</si>
  <si>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</si>
  <si>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</si>
  <si>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</si>
  <si>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</si>
  <si>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</si>
  <si>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</si>
  <si>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</si>
  <si>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</si>
  <si>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</si>
  <si>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</si>
  <si>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</si>
  <si>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</si>
  <si>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</si>
  <si>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</si>
  <si>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</si>
  <si>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</si>
  <si>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</si>
  <si>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</si>
  <si>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</si>
  <si>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</si>
  <si>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</si>
  <si>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</si>
  <si>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</si>
  <si>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</si>
  <si>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</si>
  <si>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</si>
  <si>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</si>
  <si>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</si>
  <si>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</si>
  <si>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</si>
  <si>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</si>
  <si>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</si>
  <si>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</si>
  <si>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</si>
  <si>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</si>
  <si>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</si>
  <si>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</si>
  <si>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</si>
  <si>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</si>
  <si>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</si>
  <si>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</si>
  <si>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</si>
  <si>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</si>
  <si>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</si>
  <si>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</si>
  <si>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</si>
  <si>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</si>
  <si>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</si>
  <si>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</si>
  <si>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</si>
  <si>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</si>
  <si>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</si>
  <si>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</si>
  <si>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</si>
  <si>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</si>
  <si>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</si>
  <si>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</si>
  <si>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</si>
  <si>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</si>
  <si>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</si>
  <si>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</si>
  <si>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</si>
  <si>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</si>
  <si>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</si>
  <si>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</si>
  <si>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</si>
  <si>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</si>
  <si>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</si>
  <si>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</si>
  <si>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</si>
  <si>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</si>
  <si>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</si>
  <si>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</si>
  <si>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</si>
  <si>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</si>
  <si>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</si>
  <si>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</si>
  <si>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</si>
  <si>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</si>
  <si>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</si>
  <si>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</si>
  <si>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</si>
  <si>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</si>
  <si>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</si>
  <si>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</si>
  <si>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</si>
  <si>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</si>
  <si>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</si>
  <si>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</si>
  <si>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</si>
  <si>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</si>
  <si>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</si>
  <si>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</si>
  <si>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</si>
  <si>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</si>
  <si>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</si>
  <si>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</si>
  <si>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</si>
  <si>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</si>
  <si>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</si>
  <si>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</si>
  <si>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</si>
  <si>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</si>
  <si>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</si>
  <si>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</si>
  <si>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</si>
  <si>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</si>
  <si>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</si>
  <si>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</si>
  <si>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</si>
  <si>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</si>
  <si>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</si>
  <si>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</si>
  <si>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</si>
  <si>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</si>
  <si>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</si>
  <si>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</si>
  <si>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</si>
  <si>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</si>
  <si>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</si>
  <si>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</si>
  <si>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</si>
  <si>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</si>
  <si>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</si>
  <si>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</si>
  <si>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</si>
  <si>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</si>
  <si>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</si>
  <si>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</si>
  <si>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</si>
  <si>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</si>
  <si>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</si>
  <si>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</si>
  <si>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</si>
  <si>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</si>
  <si>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</si>
  <si>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</si>
  <si>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</si>
  <si>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</si>
  <si>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</si>
  <si>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</si>
  <si>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</si>
  <si>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</si>
  <si>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</si>
  <si>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</si>
  <si>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</si>
  <si>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</si>
  <si>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</si>
  <si>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</si>
  <si>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</si>
  <si>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</si>
  <si>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</si>
  <si>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</si>
  <si>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</si>
  <si>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</si>
  <si>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</si>
  <si>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</si>
  <si>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</si>
  <si>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</si>
  <si>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</si>
  <si>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</si>
  <si>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</si>
  <si>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</si>
  <si>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</si>
  <si>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</si>
  <si>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</si>
  <si>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</si>
  <si>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</si>
  <si>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</si>
  <si>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</si>
  <si>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</si>
  <si>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</si>
  <si>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</si>
  <si>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</si>
  <si>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</si>
  <si>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</si>
  <si>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</si>
  <si>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</si>
  <si>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</si>
  <si>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</si>
  <si>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</si>
  <si>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</si>
  <si>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</si>
  <si>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</si>
  <si>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</si>
  <si>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</si>
  <si>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</si>
  <si>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</si>
  <si>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</si>
  <si>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</si>
  <si>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</si>
  <si>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</si>
  <si>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</si>
  <si>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</si>
  <si>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</si>
  <si>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</si>
  <si>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</si>
  <si>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</si>
  <si>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</si>
  <si>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</si>
  <si>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</si>
  <si>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</si>
  <si>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</si>
  <si>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</si>
  <si>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</si>
  <si>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</si>
  <si>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</si>
  <si>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</si>
  <si>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</si>
  <si>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</si>
  <si>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</si>
  <si>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</si>
  <si>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</si>
  <si>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</si>
  <si>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</si>
  <si>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</si>
  <si>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</si>
  <si>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</si>
  <si>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</si>
  <si>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</si>
  <si>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</si>
  <si>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</si>
  <si>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</si>
  <si>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</si>
  <si>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</si>
  <si>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</si>
  <si>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</si>
  <si>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</si>
  <si>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</si>
  <si>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</si>
  <si>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</si>
  <si>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</si>
  <si>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</si>
  <si>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</si>
  <si>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</si>
  <si>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</si>
  <si>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</si>
  <si>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</si>
  <si>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</si>
  <si>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</si>
  <si>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</si>
  <si>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</si>
  <si>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</si>
  <si>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</si>
  <si>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</si>
  <si>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</si>
  <si>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</si>
  <si>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</si>
  <si>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</si>
  <si>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</si>
  <si>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</si>
  <si>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</si>
  <si>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</si>
  <si>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</si>
  <si>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</si>
  <si>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</si>
  <si>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</si>
  <si>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</si>
  <si>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</si>
  <si>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</si>
  <si>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</si>
  <si>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</si>
  <si>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</si>
  <si>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</si>
  <si>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</si>
  <si>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</si>
  <si>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</si>
  <si>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</si>
  <si>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</si>
  <si>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</si>
  <si>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</si>
  <si>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</si>
  <si>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</si>
  <si>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</si>
  <si>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</si>
  <si>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</si>
  <si>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</si>
  <si>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</si>
  <si>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</si>
  <si>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</si>
  <si>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</si>
  <si>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</si>
  <si>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</si>
  <si>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</si>
  <si>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</si>
  <si>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</si>
  <si>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</si>
  <si>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</si>
  <si>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</si>
  <si>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</si>
  <si>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</si>
  <si>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</si>
  <si>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</si>
  <si>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</si>
  <si>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</si>
  <si>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</si>
  <si>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</si>
  <si>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</si>
  <si>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</si>
  <si>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</si>
  <si>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</si>
  <si>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</si>
  <si>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</si>
  <si>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</si>
  <si>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</si>
  <si>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</si>
  <si>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</si>
  <si>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</si>
  <si>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</si>
  <si>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</si>
  <si>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</si>
  <si>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</si>
  <si>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</si>
  <si>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</si>
  <si>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</si>
  <si>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</si>
  <si>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</si>
  <si>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</si>
  <si>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</si>
  <si>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</si>
  <si>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</si>
  <si>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</si>
  <si>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</si>
  <si>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</si>
  <si>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</si>
  <si>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</si>
  <si>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</si>
  <si>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</si>
  <si>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</si>
  <si>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</si>
  <si>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</si>
  <si>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</si>
  <si>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</si>
  <si>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</si>
  <si>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</si>
  <si>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</si>
  <si>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</si>
  <si>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</si>
  <si>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</si>
  <si>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</si>
  <si>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</si>
  <si>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</si>
  <si>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</si>
  <si>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</si>
  <si>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</si>
  <si>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</si>
  <si>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</si>
  <si>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</si>
  <si>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</si>
  <si>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</si>
  <si>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</si>
  <si>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</si>
  <si>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</si>
  <si>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</si>
  <si>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</si>
  <si>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</si>
  <si>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</si>
  <si>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</si>
  <si>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</si>
  <si>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</si>
  <si>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</si>
  <si>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</si>
  <si>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</si>
  <si>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</si>
  <si>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</si>
  <si>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</si>
  <si>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</si>
  <si>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</si>
  <si>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</si>
  <si>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</si>
  <si>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</si>
  <si>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</si>
  <si>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</si>
  <si>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</si>
  <si>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</si>
  <si>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</si>
  <si>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</si>
  <si>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</si>
  <si>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</si>
  <si>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</si>
  <si>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</si>
  <si>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</si>
  <si>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</si>
  <si>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</si>
  <si>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</si>
  <si>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</si>
  <si>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</si>
  <si>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</si>
  <si>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</si>
  <si>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</si>
  <si>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</si>
  <si>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</si>
  <si>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</si>
  <si>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</si>
  <si>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</si>
  <si>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</si>
  <si>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</si>
  <si>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</si>
  <si>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</si>
  <si>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</si>
  <si>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</si>
  <si>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</si>
  <si>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</si>
  <si>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</si>
  <si>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</si>
  <si>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</si>
  <si>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</si>
  <si>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</si>
  <si>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</si>
  <si>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</si>
  <si>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</si>
  <si>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</si>
  <si>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</si>
  <si>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</si>
  <si>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</si>
  <si>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</si>
  <si>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</si>
  <si>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</si>
  <si>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</si>
  <si>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</si>
  <si>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</si>
  <si>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</si>
  <si>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</si>
  <si>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</si>
  <si>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</si>
  <si>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</si>
  <si>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</si>
  <si>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</si>
  <si>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</si>
  <si>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</si>
  <si>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</si>
  <si>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</si>
  <si>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</si>
  <si>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</si>
  <si>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</si>
  <si>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</si>
  <si>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</si>
  <si>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</si>
  <si>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</si>
  <si>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</si>
  <si>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</si>
  <si>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</si>
  <si>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</si>
  <si>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</si>
  <si>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</si>
  <si>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</si>
  <si>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</si>
  <si>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</si>
  <si>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</si>
  <si>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</si>
  <si>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</si>
  <si>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</si>
  <si>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</si>
  <si>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</si>
  <si>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</si>
  <si>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</si>
  <si>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</si>
  <si>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</si>
  <si>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</si>
  <si>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</si>
  <si>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</si>
  <si>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</si>
  <si>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</si>
  <si>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</si>
  <si>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</si>
  <si>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</si>
  <si>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</si>
  <si>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</si>
  <si>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</si>
  <si>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</si>
  <si>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</si>
  <si>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</si>
  <si>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</si>
  <si>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</si>
  <si>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</si>
  <si>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</si>
  <si>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</si>
  <si>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</si>
  <si>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</si>
  <si>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</si>
  <si>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</si>
  <si>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</si>
  <si>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</si>
  <si>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</si>
  <si>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</si>
  <si>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</si>
  <si>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</si>
  <si>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</si>
  <si>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</si>
  <si>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</si>
  <si>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</si>
  <si>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</si>
  <si>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</si>
  <si>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</si>
  <si>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</si>
  <si>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</si>
  <si>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</si>
  <si>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</si>
  <si>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</si>
  <si>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</si>
  <si>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</si>
  <si>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</si>
  <si>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</si>
  <si>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</si>
  <si>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</si>
  <si>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</si>
  <si>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</si>
  <si>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</si>
  <si>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</si>
  <si>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</si>
  <si>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</si>
  <si>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</si>
  <si>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</si>
  <si>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</si>
  <si>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</si>
  <si>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</si>
  <si>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</si>
  <si>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</si>
  <si>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</si>
  <si>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</si>
  <si>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</si>
  <si>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</si>
  <si>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</si>
  <si>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</si>
  <si>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</si>
  <si>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</si>
  <si>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</si>
  <si>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</si>
  <si>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</si>
  <si>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</si>
  <si>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</si>
  <si>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</si>
  <si>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</si>
  <si>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</si>
  <si>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</si>
  <si>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</si>
  <si>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</si>
  <si>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</si>
  <si>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</si>
  <si>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</si>
  <si>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</si>
  <si>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</si>
  <si>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</si>
  <si>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</si>
  <si>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</si>
  <si>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</si>
  <si>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</si>
  <si>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</si>
  <si>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</si>
  <si>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</si>
  <si>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</si>
  <si>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</si>
  <si>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</si>
  <si>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</si>
  <si>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</si>
  <si>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</si>
  <si>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</si>
  <si>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</si>
  <si>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</si>
  <si>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</si>
  <si>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</si>
  <si>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</si>
  <si>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</si>
  <si>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</si>
  <si>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</si>
  <si>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</si>
  <si>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</si>
  <si>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</si>
  <si>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</si>
  <si>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</si>
  <si>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</si>
  <si>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</si>
  <si>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</si>
  <si>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</si>
  <si>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</si>
  <si>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</si>
  <si>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</si>
  <si>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</si>
  <si>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</si>
  <si>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</si>
  <si>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</si>
  <si>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</si>
  <si>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</si>
  <si>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</si>
  <si>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</si>
  <si>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</si>
  <si>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</si>
  <si>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</si>
  <si>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</si>
  <si>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</si>
  <si>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</si>
  <si>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</si>
  <si>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</si>
  <si>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</si>
  <si>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</si>
  <si>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</si>
  <si>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</si>
  <si>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</si>
  <si>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</si>
  <si>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</si>
  <si>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</si>
  <si>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</si>
  <si>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</si>
  <si>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</si>
  <si>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</si>
  <si>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</si>
  <si>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</si>
  <si>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</si>
  <si>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</si>
  <si>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</si>
  <si>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</si>
  <si>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</si>
  <si>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</si>
  <si>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</si>
  <si>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</si>
  <si>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</si>
  <si>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</si>
  <si>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</si>
  <si>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</si>
  <si>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</si>
  <si>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</si>
  <si>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</si>
  <si>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</si>
  <si>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</si>
  <si>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</si>
  <si>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</si>
  <si>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</si>
  <si>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</si>
  <si>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</si>
  <si>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</si>
  <si>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</si>
  <si>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</si>
  <si>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</si>
  <si>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</si>
  <si>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</si>
  <si>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</si>
  <si>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</si>
  <si>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</si>
  <si>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</si>
  <si>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</si>
  <si>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</si>
  <si>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</si>
  <si>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</si>
  <si>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</si>
  <si>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</si>
  <si>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</si>
  <si>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</si>
  <si>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</si>
  <si>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</si>
  <si>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</si>
  <si>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</si>
  <si>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</si>
  <si>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</si>
  <si>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</si>
  <si>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</si>
  <si>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</si>
  <si>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</si>
  <si>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</si>
  <si>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</si>
  <si>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</si>
  <si>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</si>
  <si>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</si>
  <si>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</si>
  <si>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</si>
  <si>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</si>
  <si>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</si>
  <si>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</si>
  <si>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</si>
  <si>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</si>
  <si>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</si>
  <si>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</si>
  <si>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</si>
  <si>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</si>
  <si>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</si>
  <si>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</si>
  <si>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</si>
  <si>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</si>
  <si>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</si>
  <si>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</si>
  <si>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</si>
  <si>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</si>
  <si>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</si>
  <si>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</si>
  <si>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</si>
  <si>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</si>
  <si>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</si>
  <si>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</si>
  <si>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</si>
  <si>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</si>
  <si>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</si>
  <si>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</si>
  <si>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</si>
  <si>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</si>
  <si>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</si>
  <si>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</si>
  <si>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</si>
  <si>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</si>
  <si>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</si>
  <si>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</si>
  <si>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</si>
  <si>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</si>
  <si>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</si>
  <si>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</si>
  <si>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</si>
  <si>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</si>
  <si>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</si>
  <si>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</si>
  <si>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</si>
  <si>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</si>
  <si>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</si>
  <si>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</si>
  <si>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</si>
  <si>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</si>
  <si>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</si>
  <si>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</si>
  <si>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</si>
  <si>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</si>
  <si>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</si>
  <si>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</si>
  <si>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</si>
  <si>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</si>
  <si>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</si>
  <si>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</si>
  <si>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</si>
  <si>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</si>
  <si>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</si>
  <si>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</si>
  <si>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</si>
  <si>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</si>
  <si>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</si>
  <si>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</si>
  <si>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</si>
  <si>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</si>
  <si>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</si>
  <si>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</si>
  <si>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</si>
  <si>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</si>
  <si>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</si>
  <si>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</si>
  <si>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</si>
  <si>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</si>
  <si>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</si>
  <si>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</si>
  <si>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</si>
  <si>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</si>
  <si>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</si>
  <si>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</si>
  <si>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</si>
  <si>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</si>
  <si>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</si>
  <si>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</si>
  <si>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</si>
  <si>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</si>
  <si>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</si>
  <si>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</si>
  <si>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</si>
  <si>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</si>
  <si>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</si>
  <si>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</si>
  <si>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</si>
  <si>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</si>
  <si>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</si>
  <si>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</si>
  <si>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</si>
  <si>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</si>
  <si>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</si>
  <si>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</si>
  <si>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</si>
  <si>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</si>
  <si>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</si>
  <si>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</si>
  <si>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</si>
  <si>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</si>
  <si>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</si>
  <si>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</si>
  <si>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</si>
  <si>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</si>
  <si>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</si>
  <si>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</si>
  <si>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</si>
  <si>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</si>
  <si>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</si>
  <si>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</si>
  <si>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</si>
  <si>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</si>
  <si>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</si>
  <si>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</si>
  <si>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</si>
  <si>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</si>
  <si>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</si>
  <si>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</si>
  <si>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</si>
  <si>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</si>
  <si>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</si>
  <si>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</si>
  <si>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</si>
  <si>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</si>
  <si>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</si>
  <si>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</si>
  <si>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</si>
  <si>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</si>
  <si>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</si>
  <si>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</si>
  <si>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</si>
  <si>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</si>
  <si>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</si>
  <si>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</si>
  <si>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</si>
  <si>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</si>
  <si>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</si>
  <si>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</si>
  <si>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</si>
  <si>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</si>
  <si>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</si>
  <si>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</si>
  <si>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</si>
  <si>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</si>
  <si>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</si>
  <si>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</si>
  <si>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</si>
  <si>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</si>
  <si>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</si>
  <si>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</si>
  <si>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</si>
  <si>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</si>
  <si>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</si>
  <si>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</si>
  <si>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</si>
  <si>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</si>
  <si>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</si>
  <si>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</si>
  <si>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</si>
  <si>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</si>
  <si>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</si>
  <si>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</si>
  <si>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</si>
  <si>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</si>
  <si>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</si>
  <si>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</si>
  <si>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</si>
  <si>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</si>
  <si>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</si>
  <si>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</si>
  <si>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</si>
  <si>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</si>
  <si>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</si>
  <si>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</si>
  <si>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</si>
  <si>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</si>
  <si>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</si>
  <si>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</si>
  <si>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</si>
  <si>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</si>
  <si>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</si>
  <si>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</si>
  <si>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</si>
  <si>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</si>
  <si>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</si>
  <si>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</si>
  <si>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</si>
  <si>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</si>
  <si>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</si>
  <si>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</si>
  <si>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</si>
  <si>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</si>
  <si>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</si>
  <si>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</si>
  <si>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</si>
  <si>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</si>
  <si>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</si>
  <si>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</si>
  <si>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</si>
  <si>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</si>
  <si>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</si>
  <si>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</si>
  <si>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</si>
  <si>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</si>
  <si>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</si>
  <si>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</si>
  <si>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</si>
  <si>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</si>
  <si>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</si>
  <si>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</si>
  <si>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</si>
  <si>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</si>
  <si>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</si>
  <si>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</si>
  <si>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</si>
  <si>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</si>
  <si>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</si>
  <si>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</si>
  <si>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</si>
  <si>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</si>
  <si>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</si>
  <si>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</si>
  <si>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</si>
  <si>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</si>
  <si>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</si>
  <si>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</si>
  <si>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</si>
  <si>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</si>
  <si>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</si>
  <si>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</si>
  <si>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</si>
  <si>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</si>
  <si>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</si>
  <si>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</si>
  <si>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</si>
  <si>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</si>
  <si>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</si>
  <si>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</si>
  <si>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</si>
  <si>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</si>
  <si>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</si>
  <si>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</si>
  <si>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</si>
  <si>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</si>
  <si>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</si>
  <si>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</si>
  <si>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</si>
  <si>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</si>
  <si>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</si>
  <si>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</si>
  <si>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</si>
  <si>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</si>
  <si>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</si>
  <si>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</si>
  <si>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</si>
  <si>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</si>
  <si>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</si>
  <si>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</si>
  <si>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</si>
  <si>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</si>
  <si>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</si>
  <si>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</si>
  <si>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</si>
  <si>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</si>
  <si>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</si>
  <si>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</si>
  <si>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</si>
  <si>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</si>
  <si>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</si>
  <si>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</si>
  <si>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</si>
  <si>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</si>
  <si>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</si>
  <si>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</si>
  <si>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</si>
  <si>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</si>
  <si>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</si>
  <si>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</si>
  <si>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</si>
  <si>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</si>
  <si>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</si>
  <si>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</si>
  <si>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</si>
  <si>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</si>
  <si>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</si>
  <si>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</si>
  <si>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</si>
  <si>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</si>
  <si>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</si>
  <si>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</si>
  <si>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</si>
  <si>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</si>
  <si>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</si>
  <si>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</si>
  <si>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</si>
  <si>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</si>
  <si>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</si>
  <si>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</si>
  <si>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</si>
  <si>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</si>
  <si>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</si>
  <si>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</si>
  <si>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</si>
  <si>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</si>
  <si>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</si>
  <si>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</si>
  <si>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</si>
  <si>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</si>
  <si>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</si>
  <si>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</si>
  <si>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</si>
  <si>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</si>
  <si>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</si>
  <si>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</si>
  <si>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</si>
  <si>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</si>
  <si>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</si>
  <si>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</si>
  <si>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</si>
  <si>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</si>
  <si>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</si>
  <si>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</si>
  <si>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</si>
  <si>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</si>
  <si>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</si>
  <si>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</si>
  <si>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</si>
  <si>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</si>
  <si>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</si>
  <si>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</si>
  <si>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</si>
  <si>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</si>
  <si>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</si>
  <si>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</si>
  <si>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</si>
  <si>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</si>
  <si>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</si>
  <si>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</si>
  <si>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</si>
  <si>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</si>
  <si>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</si>
  <si>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</si>
  <si>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</si>
  <si>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</si>
  <si>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</si>
  <si>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</si>
  <si>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</si>
  <si>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</si>
  <si>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</si>
  <si>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</si>
  <si>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</si>
  <si>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</si>
  <si>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</si>
  <si>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</si>
  <si>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</si>
  <si>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</si>
  <si>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</si>
  <si>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</si>
  <si>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</si>
  <si>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</si>
  <si>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</si>
  <si>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</si>
  <si>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</si>
  <si>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</si>
  <si>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</si>
  <si>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</si>
  <si>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</si>
  <si>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</si>
  <si>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</si>
  <si>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</si>
  <si>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</si>
  <si>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</si>
  <si>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</si>
  <si>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</si>
  <si>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</si>
  <si>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</si>
  <si>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</si>
  <si>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</si>
  <si>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</si>
  <si>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</si>
  <si>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</si>
  <si>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</si>
  <si>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</si>
  <si>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</si>
  <si>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</si>
  <si>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</si>
  <si>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</si>
  <si>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</si>
  <si>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</si>
  <si>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</si>
  <si>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</si>
  <si>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</si>
  <si>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</si>
  <si>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</si>
  <si>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</si>
  <si>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</si>
  <si>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</si>
  <si>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</si>
  <si>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</si>
  <si>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</si>
  <si>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</si>
  <si>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</si>
  <si>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</si>
  <si>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</si>
  <si>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</si>
  <si>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</si>
  <si>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</si>
  <si>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</si>
  <si>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</si>
  <si>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</si>
  <si>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</si>
  <si>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</si>
  <si>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</si>
  <si>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</si>
  <si>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</si>
  <si>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</si>
  <si>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</si>
  <si>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</si>
  <si>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</si>
  <si>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</si>
  <si>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</si>
  <si>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</si>
  <si>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</si>
  <si>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</si>
  <si>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</si>
  <si>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</si>
  <si>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</si>
  <si>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</si>
  <si>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</si>
  <si>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</si>
  <si>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</si>
  <si>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</si>
  <si>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</si>
  <si>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</si>
  <si>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</si>
  <si>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</si>
  <si>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</si>
  <si>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</si>
  <si>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</si>
  <si>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</si>
  <si>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</si>
  <si>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</si>
  <si>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</si>
  <si>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</si>
  <si>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</si>
  <si>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</si>
  <si>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</si>
  <si>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</si>
  <si>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</si>
  <si>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</si>
  <si>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</si>
  <si>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</si>
  <si>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</si>
  <si>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</si>
  <si>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</si>
  <si>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</si>
  <si>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</si>
  <si>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</si>
  <si>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</si>
  <si>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</si>
  <si>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</si>
  <si>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</si>
  <si>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</si>
  <si>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</si>
  <si>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</si>
  <si>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</si>
  <si>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</si>
  <si>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</si>
  <si>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</si>
  <si>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</si>
  <si>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</si>
  <si>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</si>
  <si>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</si>
  <si>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</si>
  <si>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</si>
  <si>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</si>
  <si>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</si>
  <si>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</si>
  <si>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</si>
  <si>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</si>
  <si>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</si>
  <si>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</si>
  <si>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</si>
  <si>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</si>
  <si>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</si>
  <si>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</si>
  <si>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</si>
  <si>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</si>
  <si>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</si>
  <si>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</si>
  <si>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</si>
  <si>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</si>
  <si>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</si>
  <si>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</si>
  <si>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</si>
  <si>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</si>
  <si>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</si>
  <si>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</si>
  <si>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</si>
  <si>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</si>
  <si>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</si>
  <si>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</si>
  <si>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</si>
  <si>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</si>
  <si>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</si>
  <si>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</si>
  <si>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</si>
  <si>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</si>
  <si>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</si>
  <si>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</si>
  <si>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</si>
  <si>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</si>
  <si>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</si>
  <si>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</si>
  <si>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</si>
  <si>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</si>
  <si>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</si>
  <si>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</si>
  <si>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</si>
  <si>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</si>
  <si>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</si>
  <si>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</si>
  <si>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</si>
  <si>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</si>
  <si>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</si>
  <si>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</si>
  <si>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</si>
  <si>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</si>
  <si>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</si>
  <si>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</si>
  <si>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</si>
  <si>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</si>
  <si>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</si>
  <si>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</si>
  <si>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</si>
  <si>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</si>
  <si>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</si>
  <si>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</si>
  <si>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</si>
  <si>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</si>
  <si>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</si>
  <si>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</si>
  <si>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</si>
  <si>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</si>
  <si>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</si>
  <si>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</si>
  <si>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</si>
  <si>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</si>
  <si>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</si>
  <si>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</si>
  <si>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</si>
  <si>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</si>
  <si>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</si>
  <si>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</si>
  <si>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</si>
  <si>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</si>
  <si>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</si>
  <si>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</si>
  <si>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</si>
  <si>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</si>
  <si>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</si>
  <si>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</si>
  <si>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</si>
  <si>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</si>
  <si>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</si>
  <si>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</si>
  <si>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</si>
  <si>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</si>
  <si>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</si>
  <si>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</si>
  <si>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</si>
  <si>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</si>
  <si>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</si>
  <si>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</si>
  <si>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</si>
  <si>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</si>
  <si>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</si>
  <si>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</si>
  <si>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</si>
  <si>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</si>
  <si>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</si>
  <si>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</si>
  <si>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</si>
  <si>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</si>
  <si>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</si>
  <si>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</si>
  <si>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</si>
  <si>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</si>
  <si>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</si>
  <si>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</si>
  <si>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</si>
  <si>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</si>
  <si>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</si>
  <si>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</si>
  <si>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</si>
  <si>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</si>
  <si>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</si>
  <si>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</si>
  <si>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</si>
  <si>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</si>
  <si>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</si>
  <si>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</si>
  <si>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</si>
  <si>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</si>
  <si>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</si>
  <si>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</si>
  <si>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</si>
  <si>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</si>
  <si>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</si>
  <si>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</si>
  <si>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</si>
  <si>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</si>
  <si>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</si>
  <si>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</si>
  <si>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</si>
  <si>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</si>
  <si>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</si>
  <si>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</si>
  <si>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</si>
  <si>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</si>
  <si>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</si>
  <si>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</si>
  <si>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</si>
  <si>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</si>
  <si>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</si>
  <si>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</si>
  <si>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</si>
  <si>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</si>
  <si>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</si>
  <si>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</si>
  <si>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</si>
  <si>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</si>
  <si>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</si>
  <si>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</si>
  <si>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</si>
  <si>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</si>
  <si>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</si>
  <si>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</si>
  <si>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</si>
  <si>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</si>
  <si>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</si>
  <si>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</si>
  <si>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</si>
  <si>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</si>
  <si>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</si>
  <si>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</si>
  <si>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</si>
  <si>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</si>
  <si>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</si>
  <si>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</si>
  <si>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</si>
  <si>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</si>
  <si>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</si>
  <si>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</si>
  <si>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</si>
  <si>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</si>
  <si>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</si>
  <si>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</si>
  <si>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</si>
  <si>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</si>
  <si>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</si>
  <si>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</si>
  <si>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</si>
  <si>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</si>
  <si>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</si>
  <si>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</si>
  <si>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</si>
  <si>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</si>
  <si>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</si>
  <si>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</si>
  <si>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</si>
  <si>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</si>
  <si>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</si>
  <si>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</si>
  <si>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35 MIN</t>
  </si>
  <si>
    <t xml:space="preserve"> NO PCM </t>
  </si>
  <si>
    <t xml:space="preserve">2025-11-18 14:35:30
</t>
  </si>
  <si>
    <t xml:space="preserve">180 MIN// </t>
  </si>
  <si>
    <t>180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</si>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</sst>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316.69415752314671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45979.642583449073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45979.642583449073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45979.642583449073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45979.642583449073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45979.642583449073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45979.642583449073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45979.642583449073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45979.642583449073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45979.642583449073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45979.642583449073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45979.642583449073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45979.642583449073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45979.642583449073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45979.642583449073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45979.642583449073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45979.642583449073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45979.642583449073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45979.642583449073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45979.642583449073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45979.642583449073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45979.642583449073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45979.642583449073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45979.642583449073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45979.642583449073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45979.642583449073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45979.642583449073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45979.642583449073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45979.642583449073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45979.642583449073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45979.642583449073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45979.642583449073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45979.642583449073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45979.642583449073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45979.642583449073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45979.642583449073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45979.642583449073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45979.642583449073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45979.642583449073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45979.642583449073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45979.642583449073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45979.642583449073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45979.642583449073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45979.642583449073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45979.642583449073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45979.642583449073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45979.642583449073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45979.642583449073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45979.642583449073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45979.642583449073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45979.642583449073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45979.642583449073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45979.642583449073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45979.642583449073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45979.642583449073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45979.642583449073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45979.642583449073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45979.642583449073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45979.642583449073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45979.642583449073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45979.642583449073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45979.642583449073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45979.642583449073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45979.642583449073</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E21AEE-34DF-4228-905B-F94E3794B986}"/>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154.64274548611138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4.8127430556633044E-2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22284</v>
      </c>
      <c r="E5" s="102" t="s">
        <v>39021</v>
      </c>
      <c r="F5" s="103"/>
      <c r="G5" s="104">
        <f ca="1">IFERROR(NOW()-F5,"-")</f>
        <v>45979.642583449073</v>
      </c>
      <c r="H5" s="140"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39107</v>
      </c>
      <c r="B6" s="18" t="str">
        <f>IFERROR(VLOOKUP(D6,DB!A:K,11,0),"")</f>
        <v>R2</v>
      </c>
      <c r="C6" s="18">
        <v>1</v>
      </c>
      <c r="D6" s="18" t="s">
        <v>22256</v>
      </c>
      <c r="E6" s="102" t="s">
        <v>39021</v>
      </c>
      <c r="F6" s="103"/>
      <c r="G6" s="104">
        <f ca="1">IFERROR(NOW()-F6,"-")</f>
        <v>45979.642583449073</v>
      </c>
      <c r="H6" s="140" t="s">
        <v>39108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45979.642583449073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45979.642583449073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45979.642583449073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45979.642583449073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45979.642583449073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45979.642583449073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45979.642583449073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45979.642583449073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45979.642583449073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45979.642583449073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45979.642583449073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45979.642583449073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45979.642583449073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45979.642583449073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45979.642583449073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45979.642583449073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45979.642583449073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45979.642583449073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45979.642583449073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45979.642583449073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45979.642583449073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45979.642583449073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45979.642583449073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45979.642583449073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45979.642583449073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45979.642583449073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45979.642583449073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45979.642583449073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45979.642583449073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45979.642583449073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45979.642583449073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45979.642583449073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45979.642583449073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45979.642583449073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45979.642583449073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45979.642583449073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45979.642583449073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45979.642583449073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45979.642583449073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45979.642583449073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45979.642583449073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45979.642583449073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45979.642583449073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45979.642583449073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45979.642583449073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45979.642583449073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45979.642583449073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45979.642583449073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45979.642583449073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45979.642583449073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45979.642583449073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45979.642583449073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45979.642583449073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45979.642583449073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45979.642583449073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45979.642583449073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45979.642583449073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45979.642583449073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45979.642583449073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45979.642583449073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45979.642583449073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45979.642583449073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45979.642583449073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45979.642583449073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45979.642583449073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45979.642583449073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45979.642583449073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45979.642583449073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45979.642583449073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45979.642583449073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45979.642583449073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45979.642583449073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45979.642583449073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45979.642583449073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45979.642583449073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45979.642583449073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45979.642583449073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45979.642583449073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45979.642583449073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45979.642583449073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45979.642583449073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45979.642583449073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45979.642583449073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45979.642583449073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45979.642583449073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45979.642583449073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45979.642583449073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45979.642583449073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45979.642583449073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45979.642583449073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45979.642583449073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45979.642583449073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45979.642583449073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45979.642583449073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45979.642583449073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45979.642583449073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45979.642583449073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45979.642583449073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45979.642583449073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45979.642583449073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45979.642583449073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45979.642583449073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45979.642583449073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45979.642583449073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45979.642583449073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45979.642583449073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45979.642583449073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45979.642583449073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45979.642583449073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45979.642583449073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45979.642583449073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45979.642583449073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45979.642583449073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45979.642583449073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45979.642583449073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45979.642583449073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45979.642583449073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45979.642583449073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45979.642583449073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45979.642583449073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45979.642583449073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45979.642583449073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45979.642583449073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45979.642583449073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45979.642583449073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45979.642583449073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45979.642583449073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45979.642583449073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45979.642583449073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45979.642583449073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45979.642583449073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45979.642583449073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45979.642583449073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45979.642583449073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45979.642583449073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45979.642583449073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45979.642583449073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45979.642583449073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45979.642583449073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45979.642583449073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45979.642583449073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45979.642583449073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45979.642583449073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45979.642583449073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45979.642583449073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45979.642583449073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45979.642583449073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45979.642583449073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45979.642583449073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45979.642583449073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45979.642583449073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45979.642583449073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45979.642583449073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45979.642583449073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45979.642583449073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45979.642583449073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45979.642583449073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45979.642583449073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45979.642583449073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45979.642583449073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45979.642583449073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45979.642583449073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45979.642583449073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45979.642583449073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45979.642583449073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45979.642583449073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45979.642583449073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45979.642583449073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45979.642583449073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45979.642583449073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45979.642583449073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45979.642583449073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45979.642583449073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45979.642583449073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45979.642583449073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45979.642583449073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45979.642583449073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45979.642583449073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45979.642583449073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45979.642583449073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45979.642583449073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45979.642583449073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45979.642583449073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45979.642583449073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45979.642583449073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45979.642583449073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45979.642583449073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45979.642583449073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45979.642583449073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45979.642583449073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45979.642583449073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45979.642583449073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45979.642583449073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45979.642583449073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45979.642583449073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45979.642583449073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45979.642583449073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45979.642583449073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45979.642583449073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45979.642583449073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45979.642583449073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45979.642583449073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45979.642583449073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45979.642583449073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45979.642583449073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45979.642583449073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45979.642583449073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45979.642583449073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45979.642583449073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45979.642583449073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45979.642583449073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45979.642583449073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45979.642583449073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45979.642583449073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45979.642583449073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45979.642583449073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45979.642583449073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45979.642583449073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45979.642583449073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45979.642583449073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45979.642583449073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45979.642583449073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45979.642583449073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45979.642583449073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45979.642583449073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45979.642583449073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45979.642583449073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45979.642583449073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45979.642583449073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45979.642583449073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45979.642583449073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45979.642583449073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45979.642583449073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45979.642583449073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45979.642583449073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45979.642583449073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45979.642583449073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45979.642583449073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45979.642583449073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45979.642583449073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45979.642583449073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45979.642583449073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45979.642583449073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45979.642583449073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45979.642583449073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45979.642583449073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45979.642583449073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45979.642583449073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45979.642583449073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45979.642583449073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45979.642583449073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45979.642583449073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45979.642583449073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45979.642583449073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45979.642583449073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45979.642583449073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45979.642583449073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45979.642583449073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45979.642583449073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45979.642583449073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45979.642583449073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45979.642583449073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45979.642583449073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45979.642583449073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45979.642583449073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45979.642583449073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45979.642583449073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45979.642583449073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45979.642583449073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45979.642583449073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45979.642583449073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45979.642583449073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45979.642583449073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45979.642583449073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45979.642583449073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45979.642583449073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45979.642583449073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45979.642583449073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45979.642583449073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45979.642583449073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45979.642583449073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45979.642583449073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45979.642583449073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45979.642583449073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45979.642583449073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45979.642583449073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45979.642583449073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45979.642583449073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45979.642583449073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45979.642583449073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45979.642583449073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45979.642583449073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45979.642583449073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45979.642583449073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45979.642583449073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45979.642583449073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45979.642583449073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45979.642583449073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45979.642583449073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45979.642583449073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45979.642583449073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45979.642583449073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45979.642583449073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45979.642583449073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45979.642583449073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45979.642583449073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45979.642583449073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45979.642583449073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45979.642583449073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45979.642583449073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45979.642583449073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45979.642583449073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45979.642583449073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45979.642583449073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45979.642583449073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45979.642583449073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45979.642583449073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45979.642583449073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45979.642583449073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45979.642583449073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45979.642583449073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45979.642583449073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45979.642583449073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45979.642583449073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45979.642583449073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45979.642583449073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45979.642583449073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45979.642583449073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45979.642583449073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45979.642583449073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45979.642583449073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45979.642583449073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45979.642583449073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45979.642583449073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45979.642583449073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45979.642583449073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45979.642583449073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45979.642583449073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45979.642583449073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45979.642583449073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45979.642583449073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45979.642583449073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45979.642583449073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45979.642583449073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45979.642583449073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45979.642583449073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45979.642583449073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45979.642583449073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45979.642583449073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45979.642583449073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45979.642583449073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45979.642583449073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45979.642583449073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45979.642583449073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45979.642583449073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45979.642583449073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45979.642583449073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45979.642583449073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45979.642583449073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45979.642583449073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45979.642583449073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45979.642583449073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45979.642583449073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45979.642583449073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45979.642583449073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45979.642583449073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45979.642583449073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45979.642583449073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45979.642583449073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45979.642583449073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45979.642583449073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45979.642583449073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45979.642583449073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45979.642583449073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45979.642583449073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45979.642583449073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45979.642583449073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45979.642583449073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45979.642583449073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45979.642583449073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45979.642583449073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45979.642583449073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45979.642583449073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45979.642583449073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45979.642583449073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45979.642583449073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45979.642583449073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45979.642583449073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45979.642583449073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45979.642583449073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45979.642583449073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45979.642583449073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45979.642583449073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45979.642583449073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45979.642583449073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45979.642583449073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45979.642583449073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45979.642583449073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45979.642583449073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45979.642583449073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45979.642583449073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45979.642583449073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45979.642583449073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45979.642583449073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45979.642583449073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45979.642583449073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45979.642583449073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45979.642583449073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45979.642583449073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45979.642583449073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45979.642583449073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45979.642583449073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45979.642583449073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45979.642583449073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45979.642583449073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45979.642583449073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45979.642583449073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45979.642583449073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45979.642583449073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45979.642583449073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45979.642583449073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45979.642583449073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45979.642583449073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45979.642583449073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45979.642583449073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45979.642583449073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45979.642583449073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45979.642583449073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45979.642583449073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45979.642583449073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45979.642583449073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45979.642583449073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45979.642583449073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45979.642583449073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45979.642583449073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45979.642583449073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45979.642583449073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45979.642583449073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45979.642583449073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45979.642583449073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45979.642583449073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45979.642583449073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45979.642583449073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45979.642583449073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45979.642583449073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45979.642583449073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45979.642583449073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45979.642583449073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45979.642583449073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45979.642583449073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45979.642583449073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45979.642583449073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45979.642583449073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45979.642583449073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45979.642583449073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45979.642583449073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45979.642583449073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45979.642583449073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45979.642583449073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45979.642583449073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45979.642583449073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45979.642583449073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45979.642583449073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45979.642583449073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45979.642583449073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45979.642583449073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45979.642583449073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45979.642583449073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45979.642583449073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45979.642583449073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45979.642583449073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45979.642583449073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45979.642583449073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45979.642583449073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45979.642583449073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45979.642583449073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45979.642583449073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45979.642583449073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45979.642583449073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45979.642583449073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45979.642583449073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45979.642583449073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45979.642583449073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45979.642583449073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45979.642583449073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45979.642583449073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45979.642583449073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45979.642583449073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45979.642583449073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45979.642583449073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45979.642583449073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45979.642583449073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45979.642583449073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45979.642583449073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45979.642583449073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45979.642583449073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45979.642583449073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45979.642583449073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45979.642583449073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45979.642583449073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45979.642583449073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45979.642583449073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45979.642583449073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45979.642583449073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45979.642583449073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45979.642583449073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45979.642583449073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45979.642583449073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45979.642583449073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45979.642583449073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45979.642583449073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45979.642583449073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45979.642583449073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45979.642583449073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45979.642583449073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45979.642583449073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45979.642583449073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45979.642583449073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45979.642583449073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45979.642583449073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45979.642583449073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45979.642583449073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45979.642583449073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45979.642583449073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45979.642583449073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45979.642583449073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45979.642583449073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45979.642583449073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45979.642583449073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45979.642583449073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45979.642583449073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45979.642583449073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45979.642583449073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45979.642583449073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45979.642583449073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45979.642583449073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45979.642583449073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45979.642583449073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45979.642583449073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45979.642583449073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45979.642583449073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45979.642583449073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45979.642583449073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45979.642583449073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45979.642583449073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45979.642583449073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45979.642583449073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45979.642583449073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45979.642583449073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45979.642583449073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45979.642583449073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45979.642583449073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45979.642583449073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45979.642583449073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45979.642583449073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45979.642583449073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45979.642583449073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45979.642583449073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45979.642583449073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45979.642583449073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45979.642583449073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45979.642583449073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45979.642583449073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45979.642583449073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45979.642583449073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45979.642583449073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45979.642583449073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45979.642583449073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45979.642583449073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45979.642583449073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45979.642583449073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45979.642583449073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45979.642583449073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45979.642583449073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45979.642583449073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45979.642583449073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45979.642583449073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45979.642583449073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45979.642583449073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45979.642583449073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45979.642583449073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45979.642583449073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45979.642583449073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45979.642583449073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45979.642583449073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45979.642583449073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45979.642583449073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45979.642583449073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45979.642583449073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45979.642583449073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45979.642583449073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45979.642583449073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45979.642583449073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45979.642583449073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45979.642583449073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45979.642583449073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45979.642583449073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45979.642583449073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45979.642583449073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45979.642583449073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45979.642583449073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45979.642583449073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45979.642583449073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45979.642583449073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45979.642583449073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45979.642583449073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45979.642583449073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45979.642583449073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45979.642583449073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45979.642583449073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45979.642583449073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45979.642583449073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45979.642583449073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45979.642583449073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45979.642583449073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45979.642583449073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45979.642583449073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45979.642583449073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45979.642583449073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45979.642583449073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45979.642583449073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45979.642583449073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45979.642583449073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45979.642583449073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45979.642583449073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45979.642583449073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45979.642583449073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45979.642583449073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45979.642583449073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45979.642583449073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45979.642583449073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45979.642583449073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45979.642583449073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45979.642583449073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45979.642583449073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45979.642583449073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45979.642583449073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45979.642583449073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45979.642583449073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45979.642583449073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45979.642583449073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45979.642583449073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45979.642583449073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45979.642583449073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45979.642583449073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45979.642583449073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45979.642583449073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45979.642583449073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45979.642583449073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45979.642583449073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45979.642583449073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45979.642583449073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45979.642583449073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45979.642583449073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45979.642583449073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45979.642583449073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45979.642583449073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45979.642583449073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45979.642583449073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45979.642583449073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45979.642583449073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45979.642583449073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45979.642583449073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45979.642583449073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45979.642583449073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45979.642583449073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45979.642583449073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45979.642583449073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45979.642583449073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45979.642583449073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45979.642583449073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45979.642583449073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45979.642583449073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45979.642583449073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45979.642583449073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45979.642583449073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45979.642583449073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45979.642583449073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45979.642583449073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45979.642583449073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45979.642583449073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45979.642583449073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45979.642583449073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45979.642583449073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45979.642583449073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45979.642583449073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45979.642583449073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45979.642583449073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45979.642583449073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45979.642583449073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45979.642583449073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45979.642583449073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45979.642583449073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45979.642583449073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45979.642583449073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45979.642583449073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45979.642583449073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45979.642583449073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45979.642583449073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45979.642583449073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45979.642583449073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45979.642583449073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45979.642583449073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45979.642583449073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45979.642583449073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45979.642583449073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45979.642583449073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45979.642583449073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45979.642583449073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45979.642583449073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45979.642583449073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45979.642583449073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45979.642583449073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45979.642583449073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45979.642583449073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45979.642583449073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45979.642583449073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45979.642583449073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45979.642583449073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45979.642583449073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45979.642583449073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45979.642583449073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45979.642583449073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45979.642583449073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45979.642583449073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45979.642583449073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45979.642583449073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45979.642583449073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45979.642583449073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45979.642583449073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45979.642583449073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45979.642583449073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45979.642583449073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45979.642583449073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45979.642583449073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45979.642583449073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45979.642583449073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45979.642583449073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45979.642583449073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45979.642583449073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45979.642583449073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45979.642583449073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45979.642583449073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45979.642583449073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45979.642583449073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45979.642583449073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45979.642583449073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45979.642583449073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45979.642583449073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45979.642583449073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45979.642583449073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45979.642583449073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45979.642583449073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45979.642583449073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45979.642583449073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45979.642583449073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45979.642583449073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45979.642583449073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45979.642583449073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45979.642583449073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45979.642583449073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45979.642583449073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45979.642583449073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45979.642583449073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45979.642583449073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45979.642583449073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45979.642583449073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45979.642583449073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45979.642583449073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45979.642583449073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45979.642583449073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45979.642583449073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45979.642583449073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45979.642583449073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45979.642583449073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45979.642583449073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45979.642583449073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45979.642583449073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45979.642583449073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45979.642583449073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45979.642583449073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45979.642583449073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45979.642583449073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45979.642583449073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45979.642583449073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45979.642583449073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45979.642583449073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45979.642583449073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45979.642583449073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45979.642583449073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45979.642583449073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45979.642583449073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45979.642583449073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45979.642583449073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45979.642583449073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45979.642583449073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45979.642583449073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45979.642583449073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45979.642583449073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45979.642583449073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45979.642583449073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45979.642583449073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45979.642583449073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45979.642583449073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45979.642583449073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45979.642583449073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45979.642583449073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45979.642583449073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45979.642583449073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45979.642583449073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45979.642583449073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45979.642583449073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45979.642583449073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45979.642583449073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45979.642583449073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45979.642583449073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45979.642583449073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45979.642583449073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45979.642583449073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45979.642583449073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45979.642583449073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45979.642583449073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45979.642583449073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45979.642583449073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45979.642583449073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45979.642583449073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45979.642583449073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45979.642583449073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45979.642583449073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45979.642583449073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45979.642583449073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45979.642583449073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45979.642583449073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45979.642583449073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45979.642583449073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45979.642583449073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45979.642583449073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45979.642583449073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45979.642583449073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45979.642583449073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45979.642583449073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45979.642583449073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45979.642583449073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45979.642583449073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45979.642583449073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45979.642583449073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45979.642583449073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45979.642583449073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45979.642583449073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45979.642583449073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45979.642583449073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45979.642583449073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45979.642583449073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45979.642583449073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45979.642583449073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45979.642583449073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45979.642583449073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45979.642583449073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45979.642583449073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45979.642583449073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45979.642583449073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45979.642583449073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45979.642583449073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45979.642583449073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45979.642583449073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45979.642583449073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45979.642583449073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45979.642583449073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45979.642583449073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45979.642583449073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45979.642583449073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45979.642583449073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45979.642583449073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45979.642583449073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45979.642583449073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45979.642583449073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45979.642583449073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45979.642583449073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45979.642583449073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45979.642583449073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45979.642583449073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45979.642583449073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45979.642583449073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45979.642583449073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45979.642583449073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45979.642583449073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45979.642583449073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45979.642583449073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45979.642583449073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45979.642583449073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45979.642583449073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45979.642583449073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45979.642583449073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45979.642583449073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45979.642583449073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45979.642583449073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45979.642583449073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45979.642583449073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45979.642583449073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45979.642583449073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45979.642583449073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45979.642583449073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45979.642583449073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45979.642583449073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45979.642583449073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45979.642583449073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45979.642583449073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45979.642583449073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45979.642583449073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45979.642583449073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45979.642583449073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45979.642583449073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45979.642583449073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45979.642583449073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45979.642583449073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45979.642583449073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45979.642583449073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45979.642583449073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45979.642583449073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45979.642583449073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45979.642583449073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45979.642583449073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45979.642583449073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45979.642583449073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45979.642583449073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45979.642583449073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45979.642583449073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45979.642583449073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45979.642583449073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45979.642583449073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45979.642583449073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45979.642583449073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45979.642583449073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45979.642583449073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45979.642583449073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45979.642583449073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45979.642583449073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45979.642583449073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45979.642583449073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45979.642583449073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45979.642583449073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45979.642583449073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45979.642583449073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45979.642583449073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45979.642583449073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45979.642583449073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45979.642583449073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45979.642583449073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45979.642583449073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45979.642583449073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45979.642583449073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45979.642583449073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45979.642583449073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45979.642583449073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45979.642583449073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45979.642583449073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45979.642583449073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45979.642583449073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45979.642583449073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45979.642583449073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45979.642583449073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45979.642583449073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45979.642583449073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45979.642583449073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45979.642583449073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45979.642583449073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45979.642583449073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45979.642583449073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45979.642583449073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45979.642583449073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45979.642583449073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45979.642583449073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45979.642583449073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45979.642583449073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45979.642583449073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45979.642583449073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45979.642583449073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45979.642583449073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45979.642583449073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45979.642583449073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45979.642583449073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45979.642583449073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45979.642583449073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45979.642583449073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45979.642583449073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45979.642583449073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45979.642583449073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45979.642583449073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45979.642583449073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45979.642583449073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45979.642583449073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45979.642583449073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45979.642583449073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45979.642583449073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45979.642583449073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45979.642583449073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45979.642583449073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45979.642583449073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45979.642583449073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45979.642583449073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45979.642583449073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45979.642583449073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45979.642583449073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45979.642583449073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45979.642583449073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45979.642583449073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45979.642583449073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45979.642583449073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45979.642583449073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45979.642583449073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45979.642583449073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45979.642583449073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45979.642583449073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45979.642583449073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45979.642583449073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45979.642583449073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45979.642583449073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45979.642583449073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45979.642583449073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45979.642583449073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45979.642583449073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45979.642583449073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45979.642583449073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45979.642583449073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45979.642583449073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45979.642583449073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45979.642583449073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45979.642583449073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45979.642583449073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45979.642583449073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45979.642583449073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45979.642583449073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45979.642583449073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45979.642583449073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45979.642583449073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45979.642583449073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45979.642583449073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45979.642583449073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45979.642583449073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45979.642583449073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45979.642583449073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45979.642583449073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45979.642583449073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45979.642583449073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45979.642583449073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45979.642583449073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45979.642583449073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45979.642583449073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45979.642583449073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45979.642583449073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45979.642583449073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45979.642583449073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45979.642583449073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45979.642583449073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45979.642583449073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45979.642583449073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45979.642583449073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45979.642583449073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45979.642583449073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45979.642583449073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45979.642583449073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45979.642583449073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45979.642583449073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45979.642583449073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45979.642583449073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45979.642583449073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45979.642583449073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45979.642583449073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45979.642583449073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45979.642583449073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45979.642583449073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45979.642583449073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45979.642583449073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45979.642583449073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45979.642583449073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45979.642583449073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45979.642583449073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45979.642583449073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45979.642583449073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45979.642583449073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45979.642583449073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45979.642583449073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45979.642583449073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45979.642583449073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45979.642583449073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45979.642583449073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45979.642583449073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45979.642583449073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45979.642583449073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45979.642583449073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45979.642583449073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45979.642583449073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45979.642583449073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45979.642583449073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45979.642583449073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45979.642583449073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45979.642583449073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45979.642583449073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45979.642583449073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45979.642583449073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45979.642583449073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45979.642583449073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45979.642583449073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45979.642583449073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45979.642583449073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45979.642583449073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45979.642583449073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45979.642583449073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45979.642583449073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45979.642583449073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45979.642583449073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45979.642583449073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45979.642583449073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45979.642583449073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45979.642583449073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45979.642583449073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45979.642583449073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45979.642583449073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45979.642583449073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45979.642583449073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45979.642583449073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45979.642583449073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45979.642583449073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45979.642583449073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45979.642583449073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45979.642583449073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45979.642583449073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45979.642583449073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45979.642583449073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45979.642583449073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45979.642583449073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45979.642583449073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45979.642583449073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45979.642583449073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45979.642583449073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45979.642583449073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45979.642583449073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45979.642583449073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45979.642583449073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45979.642583449073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45979.642583449073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45979.642583449073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45979.642583449073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45979.642583449073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45979.642583449073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45979.642583449073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45979.642583449073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45979.642583449073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45979.642583449073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45979.642583449073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45979.642583449073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45979.642583449073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45979.642583449073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45979.642583449073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45979.642583449073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45979.642583449073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45979.642583449073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45979.642583449073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45979.642583449073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45979.642583449073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45979.642583449073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45979.642583449073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45979.642583449073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45979.642583449073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45979.642583449073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45979.642583449073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45979.642583449073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45979.642583449073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276.16186585647665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36063</v>
      </c>
      <c r="E3" s="94" t="s">
        <v>39021</v>
      </c>
      <c r="F3" s="95"/>
      <c r="G3" s="96">
        <f ca="1">IFERROR(NOW()-F3,"")</f>
        <v>45979.642583449073</v>
      </c>
      <c r="H3" s="95">
        <v>45979.585555555554</v>
      </c>
      <c r="I3" s="113" t="str">
        <f>IFERROR(VLOOKUP(D3,DB!A:F,6,0),"")</f>
        <v>SCECO</v>
      </c>
      <c r="J3" s="113" t="str">
        <f>IFERROR(VLOOKUP(D3,DB!A:G,7,0),"")</f>
        <v>No BB Shifted</v>
      </c>
      <c r="K3" s="97" t="s">
        <v>39114</v>
      </c>
      <c r="L3" s="91" t="str">
        <f>IFERROR(VLOOKUP(D3,DB!A:I,9,0),"")</f>
        <v>Latis</v>
      </c>
    </row>
    <row r="4" spans="1:16" ht="15" customHeight="1">
      <c r="A4" s="113"/>
      <c r="B4" s="113" t="str">
        <f>IFERROR(VLOOKUP(D4,DB!A:K,11,0),"")</f>
        <v/>
      </c>
      <c r="C4" s="93"/>
      <c r="D4" s="91"/>
      <c r="E4" s="94"/>
      <c r="F4" s="95"/>
      <c r="G4" s="96">
        <f ca="1">IFERROR(NOW()-F4,"")</f>
        <v>45979.642583449073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45979.642583449073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45979.642583449073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45979.642583449073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45979.642583449073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45979.642583449073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45979.642583449073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45979.642583449073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45979.642583449073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45979.642583449073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45979.642583449073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45979.642583449073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45979.642583449073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45979.642583449073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45979.642583449073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45979.642583449073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45979.642583449073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45979.642583449073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45979.642583449073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45979.642583449073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45979.642583449073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45979.642583449073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45979.642583449073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45979.642583449073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45979.642583449073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45979.642583449073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45979.642583449073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45979.642583449073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45979.642583449073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45979.642583449073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45979.642583449073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45979.642583449073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45979.642583449073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45979.642583449073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45979.642583449073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45979.642583449073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45979.642583449073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45979.642583449073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45979.642583449073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45979.642583449073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45979.642583449073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45979.642583449073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45979.642583449073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45979.642583449073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45979.642583449073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45979.642583449073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45979.642583449073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45979.642583449073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45979.642583449073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45979.642583449073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45979.642583449073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45979.642583449073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45979.642583449073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45979.642583449073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45979.642583449073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45979.642583449073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45979.642583449073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45979.642583449073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45979.642583449073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45979.642583449073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45979.642583449073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45979.642583449073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45979.642583449073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45979.642583449073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45979.642583449073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45979.642583449073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45979.642583449073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45979.642583449073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45979.642583449073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45979.642583449073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45979.642583449073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45979.642583449073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45979.642583449073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45979.642583449073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45979.642583449073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45979.642583449073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45979.642583449073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45979.642583449073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45979.642583449073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45979.642583449073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45979.642583449073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45979.642583449073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45979.642583449073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45979.642583449073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45979.642583449073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45979.642583449073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45979.642583449073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45979.642583449073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45979.642583449073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45979.642583449073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45979.642583449073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45979.642583449073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45979.642583449073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45979.642583449073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45979.642583449073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45979.642583449073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45979.642583449073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45979.642583449073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45979.642583449073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45979.642583449073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45979.642583449073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45979.642583449073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45979.642583449073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45979.642583449073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45979.642583449073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45979.642583449073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45979.642583449073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45979.642583449073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45979.642583449073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45979.642583449073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45979.642583449073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45979.642583449073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45979.642583449073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45979.642583449073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45979.642583449073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45979.642583449073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45979.642583449073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45979.642583449073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45979.642583449073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45979.642583449073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45979.642583449073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45979.642583449073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45979.642583449073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45979.642583449073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45979.642583449073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45979.642583449073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45979.642583449073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45979.642583449073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45979.642583449073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45979.642583449073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45979.642583449073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45979.642583449073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45979.642583449073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45979.642583449073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45979.642583449073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45979.642583449073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45979.642583449073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45979.642583449073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45979.642583449073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45979.642583449073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45979.642583449073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45979.642583449073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45979.642583449073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45979.642583449073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45979.642583449073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45979.642583449073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45979.642583449073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45979.642583449073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45979.642583449073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45979.642583449073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45979.642583449073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45979.642583449073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45979.642583449073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45979.642583449073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45979.642583449073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45979.642583449073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45979.642583449073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45979.642583449073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45979.642583449073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45979.642583449073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45979.642583449073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45979.642583449073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45979.642583449073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45979.642583449073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45979.642583449073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45979.642583449073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45979.642583449073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45979.642583449073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45979.642583449073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45979.642583449073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45979.642583449073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45979.642583449073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45979.642583449073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45979.642583449073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45979.642583449073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45979.642583449073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45979.642583449073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45979.642583449073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45979.642583449073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45979.642583449073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45979.642583449073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45979.642583449073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45979.642583449073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45979.642583449073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45979.642583449073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45979.642583449073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45979.642583449073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45979.642583449073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45979.642583449073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45979.642583449073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45979.642583449073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45979.642583449073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45979.642583449073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45979.642583449073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45979.642583449073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45979.642583449073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45979.642583449073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45979.642583449073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45979.642583449073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45979.642583449073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45979.642583449073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45979.642583449073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45979.642583449073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45979.642583449073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45979.642583449073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45979.642583449073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45979.642583449073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45979.642583449073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45979.642583449073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45979.642583449073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45979.642583449073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45979.642583449073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45979.642583449073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45979.642583449073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45979.642583449073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45979.642583449073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45979.642583449073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45979.642583449073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45979.642583449073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45979.642583449073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45979.642583449073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45979.642583449073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45979.642583449073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45979.642583449073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45979.642583449073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45979.642583449073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45979.642583449073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45979.642583449073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45979.642583449073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45979.642583449073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45979.642583449073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45979.642583449073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45979.642583449073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45979.642583449073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45979.642583449073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45979.642583449073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45979.642583449073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45979.642583449073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45979.642583449073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45979.642583449073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45979.642583449073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45979.642583449073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45979.642583449073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45979.642583449073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45979.642583449073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45979.642583449073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45979.642583449073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45979.642583449073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45979.642583449073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45979.642583449073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45979.642583449073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45979.642583449073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45979.642583449073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45979.642583449073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45979.642583449073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45979.642583449073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45979.642583449073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45979.642583449073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45979.642583449073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45979.642583449073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45979.642583449073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45979.642583449073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45979.642583449073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45979.642583449073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45979.642583449073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45979.642583449073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45979.642583449073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45979.642583449073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45979.642583449073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45979.642583449073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45979.642583449073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45979.642583449073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45979.642583449073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45979.642583449073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45979.642583449073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45979.642583449073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45979.642583449073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45979.642583449073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45979.642583449073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45979.642583449073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45979.642583449073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45979.642583449073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45979.642583449073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45979.642583449073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45979.642583449073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45979.642583449073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45979.642583449073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45979.642583449073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45979.642583449073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45979.642583449073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45979.642583449073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45979.642583449073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45979.642583449073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45979.642583449073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45979.642583449073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45979.642583449073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45979.642583449073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45979.642583449073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45979.642583449073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45979.642583449073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45979.642583449073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45979.642583449073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45979.642583449073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45979.642583449073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45979.642583449073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45979.642583449073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45979.642583449073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45979.642583449073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45979.642583449073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45979.642583449073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45979.642583449073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45979.642583449073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45979.642583449073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45979.642583449073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45979.642583449073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45979.642583449073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45979.642583449073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45979.642583449073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45979.642583449073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45979.642583449073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45979.642583449073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45979.642583449073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45979.642583449073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45979.642583449073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45979.642583449073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45979.642583449073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45979.642583449073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45979.642583449073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45979.642583449073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45979.642583449073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45979.642583449073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45979.642583449073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45979.642583449073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45979.642583449073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45979.642583449073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45979.642583449073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45979.642583449073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45979.642583449073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45979.642583449073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45979.642583449073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45979.642583449073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45979.642583449073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45979.642583449073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45979.642583449073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45979.642583449073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45979.642583449073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45979.642583449073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45979.642583449073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45979.642583449073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45979.642583449073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45979.642583449073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45979.642583449073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45979.642583449073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45979.642583449073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45979.642583449073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45979.642583449073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45979.642583449073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45979.642583449073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45979.642583449073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45979.642583449073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45979.642583449073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45979.642583449073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45979.642583449073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45979.642583449073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45979.642583449073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45979.642583449073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45979.642583449073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45979.642583449073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45979.642583449073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45979.642583449073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45979.642583449073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45979.642583449073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45979.642583449073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45979.642583449073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45979.642583449073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45979.642583449073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45979.642583449073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45979.642583449073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45979.642583449073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45979.642583449073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45979.642583449073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45979.642583449073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45979.642583449073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45979.642583449073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45979.642583449073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45979.642583449073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45979.642583449073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45979.642583449073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45979.642583449073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45979.642583449073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45979.642583449073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45979.642583449073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45979.642583449073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45979.642583449073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45979.642583449073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45979.642583449073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45979.642583449073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45979.642583449073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45979.642583449073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45979.642583449073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45979.642583449073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45979.642583449073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45979.642583449073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45979.642583449073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45979.642583449073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45979.642583449073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45979.642583449073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45979.642583449073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45979.642583449073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45979.642583449073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45979.642583449073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45979.642583449073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45979.642583449073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45979.642583449073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45979.642583449073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45979.642583449073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45979.642583449073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45979.642583449073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45979.642583449073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45979.642583449073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45979.642583449073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45979.642583449073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45979.642583449073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45979.642583449073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45979.642583449073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45979.642583449073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45979.642583449073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45979.642583449073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45979.642583449073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45979.642583449073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45979.642583449073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45979.642583449073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45979.642583449073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45979.642583449073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45979.642583449073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45979.642583449073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45979.642583449073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45979.642583449073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45979.642583449073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45979.642583449073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45979.642583449073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45979.642583449073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45979.642583449073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45979.642583449073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45979.642583449073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45979.642583449073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45979.642583449073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45979.642583449073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45979.642583449073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45979.642583449073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45979.642583449073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45979.642583449073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45979.642583449073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45979.642583449073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45979.642583449073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45979.642583449073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45979.642583449073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45979.642583449073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45979.642583449073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45979.642583449073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45979.642583449073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45979.642583449073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45979.642583449073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45979.642583449073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45979.642583449073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45979.642583449073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45979.642583449073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45979.642583449073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45979.642583449073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45979.642583449073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45979.642583449073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45979.642583449073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45979.642583449073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45979.642583449073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45979.642583449073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45979.642583449073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45979.642583449073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45979.642583449073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45979.642583449073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45979.642583449073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45979.642583449073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45979.642583449073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45979.642583449073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45979.642583449073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45979.642583449073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45979.642583449073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45979.642583449073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45979.642583449073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45979.642583449073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45979.642583449073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45979.642583449073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45979.642583449073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45979.642583449073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45979.642583449073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45979.642583449073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45979.642583449073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45979.642583449073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45979.642583449073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45979.642583449073</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87.810523263884534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53.453706134256208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30.98147233796044</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5">
        <v>45977.514803240738</v>
      </c>
      <c r="G5" s="111">
        <f ca="1">IFERROR(NOW()-F5,"")</f>
        <v>2.1277802083350252</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c r="E6" s="109"/>
      <c r="F6" s="109"/>
      <c r="G6" s="111">
        <f ca="1">IFERROR(NOW()-F6,"")</f>
        <v>45979.642583449073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45979.642583449073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45979.642583449073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45979.642583449073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45979.642583449073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45979.642583449073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45979.642583449073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45979.642583449073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45979.642583449073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45979.642583449073</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45979.642583449073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45979.642583449073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45979.642583449073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45979.642583449073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45979.642583449073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45979.642583449073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45979.642583449073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45979.642583449073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45979.642583449073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45979.642583449073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45979.642583449073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45979.642583449073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45979.642583449073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45979.642583449073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45979.642583449073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45979.642583449073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45979.642583449073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45979.642583449073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45979.642583449073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45979.642583449073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45979.642583449073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45979.642583449073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45979.642583449073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45979.642583449073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45979.642583449073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45979.642583449073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45979.642583449073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45979.642583449073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45979.642583449073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45979.642583449073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45979.642583449073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45979.642583449073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45979.642583449073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45979.642583449073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45979.642583449073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45979.642583449073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45979.642583449073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45979.642583449073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45979.642583449073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45979.642583449073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45979.642583449073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45979.642583449073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45979.642583449073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45979.642583449073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45979.642583449073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45979.642583449073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45979.642583449073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45979.642583449073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45979.642583449073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45979.642583449073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45979.642583449073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45979.642583449073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45979.642583449073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45979.642583449073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45979.642583449073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45979.642583449073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45979.642583449073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45979.642583449073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45979.642583449073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45979.642583449073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45979.642583449073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45979.642583449073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45979.642583449073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45979.642583449073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45979.642583449073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45979.642583449073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45979.642583449073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45979.642583449073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45979.642583449073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45979.642583449073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45979.642583449073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45979.642583449073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45979.642583449073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45979.642583449073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45979.642583449073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45979.642583449073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45979.642583449073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45979.642583449073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45979.642583449073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45979.642583449073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45979.642583449073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45979.642583449073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45979.642583449073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45979.642583449073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45979.642583449073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45979.642583449073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45979.642583449073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45979.642583449073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45979.642583449073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45979.642583449073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45979.642583449073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45979.642583449073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45979.642583449073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45979.642583449073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45979.642583449073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45979.642583449073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45979.642583449073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45979.642583449073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45979.642583449073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45979.642583449073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45979.642583449073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45979.642583449073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45979.642583449073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45979.642583449073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45979.642583449073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45979.642583449073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45979.642583449073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45979.642583449073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45979.642583449073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45979.642583449073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45979.642583449073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45979.642583449073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45979.642583449073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45979.642583449073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45979.642583449073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45979.642583449073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45979.642583449073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45979.642583449073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45979.642583449073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45979.642583449073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45979.642583449073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45979.642583449073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45979.642583449073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45979.642583449073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45979.642583449073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45979.642583449073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45979.642583449073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45979.642583449073</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45979.642583449073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45979.642583449073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45979.642583449073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45979.642583449073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45979.642583449073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45979.642583449073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45979.642583449073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45979.642583449073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45979.642583449073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45979.642583449073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45979.642583449073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45979.642583449073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45979.642583449073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45979.642583449073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45979.642583449073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45979.642583449073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45979.642583449073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45979.642583449073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45979.642583449073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45979.642583449073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45979.642583449073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45979.642583449073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45979.642583449073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45979.642583449073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45979.642583449073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45979.642583449073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45979.642583449073</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45979.642583449073</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36923</v>
      </c>
      <c r="E2" s="109" t="s">
        <v>39021</v>
      </c>
      <c r="F2" s="121">
        <v>45979.588356481479</v>
      </c>
      <c r="G2" s="104">
        <f t="shared" ref="G2:G44" ca="1" si="0">IFERROR(NOW()-F2,"-")</f>
        <v>5.422696759342216E-2</v>
      </c>
      <c r="H2" s="121">
        <v>45979.588356481479</v>
      </c>
      <c r="I2" s="119" t="str">
        <f>IFERROR(VLOOKUP(D2,DB!A:F,6,0),"")</f>
        <v>SCECO</v>
      </c>
      <c r="J2" s="119" t="str">
        <f>IFERROR(VLOOKUP(D2,DB!A:G,7,0),"")</f>
        <v>Vandalized</v>
      </c>
      <c r="K2" s="122" t="s">
        <v>39124</v>
      </c>
      <c r="L2" s="123" t="str">
        <f>IFERROR(VLOOKUP(D2,DB!A:I,9,0),"")</f>
        <v>Latis</v>
      </c>
    </row>
    <row r="3" spans="1:16382" ht="31.5" customHeight="1">
      <c r="A3" s="118" t="s">
        <v>39125</v>
      </c>
      <c r="B3" s="119" t="str">
        <f>IFERROR(VLOOKUP(D3,DB!A:K,11,0),"")</f>
        <v>R6</v>
      </c>
      <c r="C3" s="120">
        <v>1</v>
      </c>
      <c r="D3" s="119" t="s">
        <v>35412</v>
      </c>
      <c r="E3" s="109" t="s">
        <v>39021</v>
      </c>
      <c r="F3" s="121">
        <v>45979.621689814812</v>
      </c>
      <c r="G3" s="104">
        <f t="shared" ca="1" si="0"/>
        <v>2.089363426057389E-2</v>
      </c>
      <c r="H3" s="121">
        <v>45979.621689814812</v>
      </c>
      <c r="I3" s="119" t="str">
        <f>IFERROR(VLOOKUP(D3,DB!A:F,6,0),"")</f>
        <v>Generator-SG</v>
      </c>
      <c r="J3" s="119" t="str">
        <f>IFERROR(VLOOKUP(D3,DB!A:G,7,0),"")</f>
        <v>Dead</v>
      </c>
      <c r="K3" s="122" t="s">
        <v>39126</v>
      </c>
      <c r="L3" s="123" t="str">
        <f>IFERROR(VLOOKUP(D3,DB!A:I,9,0),"")</f>
        <v>Latis</v>
      </c>
    </row>
    <row r="4" spans="1:16382" ht="31.5" customHeight="1">
      <c r="A4" s="141" t="s">
        <v>39127</v>
      </c>
      <c r="B4" s="119" t="str">
        <f>IFERROR(VLOOKUP(D4,DB!A:K,11,0),"")</f>
        <v>R6</v>
      </c>
      <c r="C4" s="120">
        <v>1</v>
      </c>
      <c r="D4" s="119" t="s">
        <v>34529</v>
      </c>
      <c r="E4" s="109" t="s">
        <v>39021</v>
      </c>
      <c r="F4" s="121">
        <v>45979.624814814815</v>
      </c>
      <c r="G4" s="104">
        <f t="shared" ca="1" si="0"/>
        <v>1.7768634257663507E-2</v>
      </c>
      <c r="H4" s="121">
        <v>45979.624814814815</v>
      </c>
      <c r="I4" s="119" t="str">
        <f>IFERROR(VLOOKUP(D4,DB!A:F,6,0),"")</f>
        <v>Generator-SG</v>
      </c>
      <c r="J4" s="119" t="str">
        <f>IFERROR(VLOOKUP(D4,DB!A:G,7,0),"")</f>
        <v>Dead</v>
      </c>
      <c r="K4" s="122" t="s">
        <v>39128</v>
      </c>
      <c r="L4" s="123" t="str">
        <f>IFERROR(VLOOKUP(D4,DB!A:I,9,0),"")</f>
        <v>Latis</v>
      </c>
    </row>
    <row r="5" spans="1:16382" ht="31.5" customHeight="1">
      <c r="A5" s="118"/>
      <c r="B5" s="119" t="str">
        <f>IFERROR(VLOOKUP(D5,DB!A:K,11,0),"")</f>
        <v/>
      </c>
      <c r="C5" s="120"/>
      <c r="D5" s="119"/>
      <c r="E5" s="109"/>
      <c r="F5" s="121"/>
      <c r="G5" s="104">
        <f t="shared" ca="1" si="0"/>
        <v>45979.642583449073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45979.642583449073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45979.642583449073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45979.642583449073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45979.642583449073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45979.642583449073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45979.642583449073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45979.642583449073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45979.642583449073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45979.642583449073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45979.642583449073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45979.642583449073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45979.642583449073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45979.642583449073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45979.642583449073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45979.642583449073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45979.642583449073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45979.642583449073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45979.642583449073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45979.642583449073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45979.642583449073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45979.642583449073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45979.642583449073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45979.642583449073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45979.642583449073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45979.642583449073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45979.642583449073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45979.642583449073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45979.642583449073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45979.642583449073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45979.642583449073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45979.642583449073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45979.642583449073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45979.642583449073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45979.642583449073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45979.642583449073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45979.642583449073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45979.642583449073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45979.642583449073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45979.642583449073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45979.642583449073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45979.642583449073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45979.642583449073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45979.642583449073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45979.642583449073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45979.642583449073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45979.642583449073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45979.642583449073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45979.642583449073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45979.642583449073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45979.642583449073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45979.642583449073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45979.642583449073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45979.642583449073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45979.642583449073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45979.642583449073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45979.642583449073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45979.642583449073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45979.642583449073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45979.642583449073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45979.642583449073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45979.642583449073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45979.642583449073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45979.642583449073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45979.642583449073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45979.642583449073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45979.642583449073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45979.642583449073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45979.642583449073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45979.642583449073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45979.642583449073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45979.642583449073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45979.642583449073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45979.642583449073</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