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87" documentId="120_S{2AC9BD13-BADA-5192-A53E-5A8FF88502F6}" xr6:coauthVersionLast="47" xr6:coauthVersionMax="47" xr10:uidLastSave="{8D87EFE3-B2B2-422C-820D-6440B239533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5"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I3" i="9"/>
  <c r="J3" i="9"/>
  <c r="L3" i="9"/>
  <c r="B4" i="9"/>
  <c r="G4" i="9"/>
  <c r="I4" i="9"/>
  <c r="J4" i="9"/>
  <c r="L4" i="9"/>
  <c r="G5" i="9"/>
  <c r="I5" i="9"/>
  <c r="J5" i="9"/>
  <c r="L5" i="9"/>
  <c r="B6" i="9"/>
  <c r="G6" i="9"/>
  <c r="I6" i="9"/>
  <c r="J6" i="9"/>
  <c r="L6"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<sst xmlns="http://schemas.openxmlformats.org/spreadsheetml/2006/main" count="180286" uniqueCount="39127">
  <si>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</si>
  <si>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</si>
  <si>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</si>
  <si>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</si>
  <si>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</si>
  <si>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</si>
  <si>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</si>
  <si>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</si>
  <si>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</si>
  <si>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</si>
  <si>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</si>
  <si>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</si>
  <si>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</si>
  <si>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</si>
  <si>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</si>
  <si>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</si>
  <si>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</si>
  <si>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</si>
  <si>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</si>
  <si>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</si>
  <si>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</si>
  <si>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</si>
  <si>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</si>
  <si>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</si>
  <si>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</si>
  <si>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</si>
  <si>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</si>
  <si>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</si>
  <si>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</si>
  <si>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</si>
  <si>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</si>
  <si>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</si>
  <si>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</si>
  <si>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</si>
  <si>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</si>
  <si>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</si>
  <si>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</si>
  <si>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</si>
  <si>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</si>
  <si>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</si>
  <si>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</si>
  <si>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</si>
  <si>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</si>
  <si>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</si>
  <si>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</si>
  <si>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</si>
  <si>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</si>
  <si>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</si>
  <si>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</si>
  <si>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</si>
  <si>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</si>
  <si>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</si>
  <si>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</si>
  <si>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</si>
  <si>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</si>
  <si>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</si>
  <si>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</si>
  <si>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</si>
  <si>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</si>
  <si>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</si>
  <si>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</si>
  <si>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</si>
  <si>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</si>
  <si>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</si>
  <si>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</si>
  <si>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</si>
  <si>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</si>
  <si>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</si>
  <si>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</si>
  <si>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</si>
  <si>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</si>
  <si>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</si>
  <si>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</si>
  <si>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</si>
  <si>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</si>
  <si>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</si>
  <si>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</si>
  <si>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</si>
  <si>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</si>
  <si>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</si>
  <si>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</si>
  <si>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</si>
  <si>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</si>
  <si>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</si>
  <si>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</si>
  <si>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</si>
  <si>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</si>
  <si>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</si>
  <si>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</si>
  <si>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</si>
  <si>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</si>
  <si>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</si>
  <si>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</si>
  <si>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</si>
  <si>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</si>
  <si>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</si>
  <si>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</si>
  <si>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</si>
  <si>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</si>
  <si>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</si>
  <si>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</si>
  <si>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</si>
  <si>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</si>
  <si>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</si>
  <si>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</si>
  <si>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</si>
  <si>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</si>
  <si>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</si>
  <si>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</si>
  <si>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</si>
  <si>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</si>
  <si>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</si>
  <si>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</si>
  <si>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</si>
  <si>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</si>
  <si>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</si>
  <si>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</si>
  <si>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</si>
  <si>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</si>
  <si>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</si>
  <si>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</si>
  <si>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</si>
  <si>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</si>
  <si>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</si>
  <si>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</si>
  <si>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</si>
  <si>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</si>
  <si>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</si>
  <si>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</si>
  <si>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</si>
  <si>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</si>
  <si>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</si>
  <si>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</si>
  <si>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</si>
  <si>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</si>
  <si>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</si>
  <si>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</si>
  <si>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</si>
  <si>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</si>
  <si>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</si>
  <si>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</si>
  <si>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</si>
  <si>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</si>
  <si>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</si>
  <si>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</si>
  <si>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</si>
  <si>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</si>
  <si>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</si>
  <si>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</si>
  <si>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</si>
  <si>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</si>
  <si>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</si>
  <si>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</si>
  <si>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</si>
  <si>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</si>
  <si>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</si>
  <si>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</si>
  <si>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</si>
  <si>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</si>
  <si>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</si>
  <si>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</si>
  <si>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</si>
  <si>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</si>
  <si>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</si>
  <si>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</si>
  <si>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</si>
  <si>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</si>
  <si>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</si>
  <si>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</si>
  <si>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</si>
  <si>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</si>
  <si>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</si>
  <si>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</si>
  <si>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</si>
  <si>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</si>
  <si>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</si>
  <si>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</si>
  <si>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</si>
  <si>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</si>
  <si>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</si>
  <si>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</si>
  <si>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</si>
  <si>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</si>
  <si>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</si>
  <si>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</si>
  <si>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</si>
  <si>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</si>
  <si>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</si>
  <si>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</si>
  <si>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</si>
  <si>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</si>
  <si>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</si>
  <si>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</si>
  <si>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</si>
  <si>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</si>
  <si>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</si>
  <si>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</si>
  <si>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</si>
  <si>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</si>
  <si>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</si>
  <si>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</si>
  <si>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</si>
  <si>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</si>
  <si>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</si>
  <si>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</si>
  <si>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</si>
  <si>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</si>
  <si>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</si>
  <si>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</si>
  <si>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</si>
  <si>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</si>
  <si>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</si>
  <si>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</si>
  <si>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</si>
  <si>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</si>
  <si>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</si>
  <si>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</si>
  <si>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</si>
  <si>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</si>
  <si>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</si>
  <si>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</si>
  <si>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</si>
  <si>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</si>
  <si>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</si>
  <si>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</si>
  <si>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</si>
  <si>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</si>
  <si>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</si>
  <si>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</si>
  <si>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</si>
  <si>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</si>
  <si>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</si>
  <si>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</si>
  <si>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</si>
  <si>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</si>
  <si>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</si>
  <si>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</si>
  <si>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</si>
  <si>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</si>
  <si>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</si>
  <si>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</si>
  <si>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</si>
  <si>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</si>
  <si>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</si>
  <si>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</si>
  <si>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</si>
  <si>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</si>
  <si>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</si>
  <si>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</si>
  <si>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</si>
  <si>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</si>
  <si>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</si>
  <si>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</si>
  <si>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</si>
  <si>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</si>
  <si>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</si>
  <si>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</si>
  <si>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</si>
  <si>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</si>
  <si>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</si>
  <si>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</si>
  <si>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</si>
  <si>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</si>
  <si>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</si>
  <si>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</si>
  <si>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</si>
  <si>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</si>
  <si>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</si>
  <si>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</si>
  <si>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</si>
  <si>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</si>
  <si>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</si>
  <si>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</si>
  <si>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</si>
  <si>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</si>
  <si>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</si>
  <si>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</si>
  <si>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</si>
  <si>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</si>
  <si>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</si>
  <si>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</si>
  <si>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</si>
  <si>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</si>
  <si>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</si>
  <si>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</si>
  <si>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</si>
  <si>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</si>
  <si>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</si>
  <si>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</si>
  <si>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</si>
  <si>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</si>
  <si>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</si>
  <si>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</si>
  <si>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</si>
  <si>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</si>
  <si>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</si>
  <si>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</si>
  <si>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</si>
  <si>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</si>
  <si>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</si>
  <si>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</si>
  <si>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</si>
  <si>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</si>
  <si>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</si>
  <si>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</si>
  <si>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</si>
  <si>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</si>
  <si>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</si>
  <si>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</si>
  <si>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</si>
  <si>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</si>
  <si>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</si>
  <si>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</si>
  <si>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</si>
  <si>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</si>
  <si>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</si>
  <si>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</si>
  <si>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</si>
  <si>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</si>
  <si>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</si>
  <si>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</si>
  <si>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</si>
  <si>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</si>
  <si>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</si>
  <si>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</si>
  <si>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</si>
  <si>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</si>
  <si>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</si>
  <si>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</si>
  <si>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</si>
  <si>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</si>
  <si>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</si>
  <si>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</si>
  <si>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</si>
  <si>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</si>
  <si>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</si>
  <si>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</si>
  <si>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</si>
  <si>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</si>
  <si>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</si>
  <si>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</si>
  <si>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</si>
  <si>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</si>
  <si>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</si>
  <si>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</si>
  <si>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</si>
  <si>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</si>
  <si>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</si>
  <si>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</si>
  <si>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</si>
  <si>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</si>
  <si>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</si>
  <si>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</si>
  <si>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</si>
  <si>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</si>
  <si>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</si>
  <si>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</si>
  <si>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</si>
  <si>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</si>
  <si>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</si>
  <si>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</si>
  <si>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</si>
  <si>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</si>
  <si>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</si>
  <si>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</si>
  <si>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</si>
  <si>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</si>
  <si>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</si>
  <si>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</si>
  <si>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</si>
  <si>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</si>
  <si>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</si>
  <si>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</si>
  <si>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</si>
  <si>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</si>
  <si>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</si>
  <si>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</si>
  <si>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</si>
  <si>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</si>
  <si>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</si>
  <si>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</si>
  <si>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</si>
  <si>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</si>
  <si>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</si>
  <si>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</si>
  <si>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</si>
  <si>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</si>
  <si>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</si>
  <si>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</si>
  <si>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</si>
  <si>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</si>
  <si>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</si>
  <si>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</si>
  <si>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</si>
  <si>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</si>
  <si>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</si>
  <si>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</si>
  <si>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</si>
  <si>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</si>
  <si>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</si>
  <si>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</si>
  <si>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</si>
  <si>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</si>
  <si>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</si>
  <si>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</si>
  <si>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</si>
  <si>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</si>
  <si>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</si>
  <si>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</si>
  <si>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</si>
  <si>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</si>
  <si>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</si>
  <si>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</si>
  <si>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</si>
  <si>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</si>
  <si>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</si>
  <si>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</si>
  <si>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</si>
  <si>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</si>
  <si>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</si>
  <si>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</si>
  <si>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</si>
  <si>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</si>
  <si>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</si>
  <si>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</si>
  <si>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</si>
  <si>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</si>
  <si>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</si>
  <si>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</si>
  <si>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</si>
  <si>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</si>
  <si>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</si>
  <si>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</si>
  <si>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</si>
  <si>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</si>
  <si>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</si>
  <si>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</si>
  <si>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</si>
  <si>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</si>
  <si>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</si>
  <si>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</si>
  <si>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</si>
  <si>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</si>
  <si>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</si>
  <si>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</si>
  <si>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</si>
  <si>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</si>
  <si>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</si>
  <si>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</si>
  <si>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</si>
  <si>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</si>
  <si>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</si>
  <si>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</si>
  <si>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</si>
  <si>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</si>
  <si>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</si>
  <si>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</si>
  <si>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</si>
  <si>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</si>
  <si>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</si>
  <si>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</si>
  <si>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</si>
  <si>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</si>
  <si>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</si>
  <si>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</si>
  <si>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</si>
  <si>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</si>
  <si>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</si>
  <si>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</si>
  <si>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</si>
  <si>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</si>
  <si>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</si>
  <si>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</si>
  <si>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</si>
  <si>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</si>
  <si>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</si>
  <si>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</si>
  <si>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</si>
  <si>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</si>
  <si>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</si>
  <si>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</si>
  <si>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</si>
  <si>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</si>
  <si>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</si>
  <si>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</si>
  <si>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</si>
  <si>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</si>
  <si>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</si>
  <si>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</si>
  <si>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</si>
  <si>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</si>
  <si>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</si>
  <si>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</si>
  <si>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</si>
  <si>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</si>
  <si>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</si>
  <si>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</si>
  <si>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</si>
  <si>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</si>
  <si>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</si>
  <si>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</si>
  <si>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</si>
  <si>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</si>
  <si>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</si>
  <si>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</si>
  <si>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</si>
  <si>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</si>
  <si>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</si>
  <si>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</si>
  <si>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</si>
  <si>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</si>
  <si>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</si>
  <si>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</si>
  <si>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</si>
  <si>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</si>
  <si>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</si>
  <si>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</si>
  <si>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</si>
  <si>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</si>
  <si>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</si>
  <si>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</si>
  <si>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</si>
  <si>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</si>
  <si>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</si>
  <si>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</si>
  <si>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</si>
  <si>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</si>
  <si>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</si>
  <si>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</si>
  <si>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</si>
  <si>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</si>
  <si>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</si>
  <si>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</si>
  <si>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</si>
  <si>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</si>
  <si>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</si>
  <si>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</si>
  <si>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</si>
  <si>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</si>
  <si>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</si>
  <si>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</si>
  <si>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</si>
  <si>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</si>
  <si>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</si>
  <si>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</si>
  <si>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</si>
  <si>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</si>
  <si>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</si>
  <si>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</si>
  <si>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</si>
  <si>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</si>
  <si>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</si>
  <si>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</si>
  <si>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</si>
  <si>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</si>
  <si>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</si>
  <si>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</si>
  <si>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</si>
  <si>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</si>
  <si>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</si>
  <si>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</si>
  <si>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</si>
  <si>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</si>
  <si>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</si>
  <si>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</si>
  <si>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</si>
  <si>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</si>
  <si>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</si>
  <si>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</si>
  <si>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</si>
  <si>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</si>
  <si>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</si>
  <si>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</si>
  <si>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</si>
  <si>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</si>
  <si>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</si>
  <si>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</si>
  <si>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</si>
  <si>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</si>
  <si>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</si>
  <si>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</si>
  <si>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</si>
  <si>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</si>
  <si>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</si>
  <si>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</si>
  <si>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</si>
  <si>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</si>
  <si>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</si>
  <si>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</si>
  <si>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</si>
  <si>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</si>
  <si>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</si>
  <si>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</si>
  <si>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</si>
  <si>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</si>
  <si>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</si>
  <si>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</si>
  <si>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</si>
  <si>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</si>
  <si>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</si>
  <si>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</si>
  <si>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</si>
  <si>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</si>
  <si>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</si>
  <si>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</si>
  <si>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</si>
  <si>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</si>
  <si>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</si>
  <si>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</si>
  <si>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</si>
  <si>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</si>
  <si>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</si>
  <si>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</si>
  <si>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</si>
  <si>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</si>
  <si>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</si>
  <si>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</si>
  <si>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</si>
  <si>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</si>
  <si>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</si>
  <si>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</si>
  <si>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</si>
  <si>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</si>
  <si>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</si>
  <si>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</si>
  <si>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</si>
  <si>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</si>
  <si>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</si>
  <si>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</si>
  <si>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</si>
  <si>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</si>
  <si>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</si>
  <si>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</si>
  <si>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</si>
  <si>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</si>
  <si>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</si>
  <si>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</si>
  <si>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</si>
  <si>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</si>
  <si>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</si>
  <si>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</si>
  <si>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</si>
  <si>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</si>
  <si>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</si>
  <si>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</si>
  <si>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</si>
  <si>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</si>
  <si>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</si>
  <si>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</si>
  <si>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</si>
  <si>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</si>
  <si>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</si>
  <si>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</si>
  <si>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</si>
  <si>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</si>
  <si>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</si>
  <si>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</si>
  <si>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</si>
  <si>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</si>
  <si>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</si>
  <si>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</si>
  <si>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</si>
  <si>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</si>
  <si>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</si>
  <si>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</si>
  <si>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</si>
  <si>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</si>
  <si>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</si>
  <si>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</si>
  <si>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</si>
  <si>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</si>
  <si>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</si>
  <si>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</si>
  <si>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</si>
  <si>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</si>
  <si>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</si>
  <si>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</si>
  <si>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</si>
  <si>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</si>
  <si>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</si>
  <si>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</si>
  <si>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</si>
  <si>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</si>
  <si>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</si>
  <si>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</si>
  <si>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</si>
  <si>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</si>
  <si>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</si>
  <si>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</si>
  <si>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</si>
  <si>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</si>
  <si>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</si>
  <si>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</si>
  <si>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</si>
  <si>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</si>
  <si>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</si>
  <si>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</si>
  <si>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</si>
  <si>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</si>
  <si>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</si>
  <si>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</si>
  <si>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</si>
  <si>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</si>
  <si>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</si>
  <si>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</si>
  <si>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</si>
  <si>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</si>
  <si>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</si>
  <si>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</si>
  <si>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</si>
  <si>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</si>
  <si>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</si>
  <si>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</si>
  <si>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</si>
  <si>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</si>
  <si>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</si>
  <si>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</si>
  <si>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</si>
  <si>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</si>
  <si>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</si>
  <si>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</si>
  <si>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</si>
  <si>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</si>
  <si>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</si>
  <si>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</si>
  <si>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</si>
  <si>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</si>
  <si>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</si>
  <si>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</si>
  <si>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</si>
  <si>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</si>
  <si>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</si>
  <si>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</si>
  <si>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</si>
  <si>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</si>
  <si>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</si>
  <si>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</si>
  <si>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</si>
  <si>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</si>
  <si>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</si>
  <si>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</si>
  <si>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</si>
  <si>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</si>
  <si>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</si>
  <si>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</si>
  <si>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</si>
  <si>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</si>
  <si>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</si>
  <si>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</si>
  <si>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</si>
  <si>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</si>
  <si>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</si>
  <si>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</si>
  <si>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</si>
  <si>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</si>
  <si>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</si>
  <si>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</si>
  <si>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</si>
  <si>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</si>
  <si>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</si>
  <si>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</si>
  <si>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</si>
  <si>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</si>
  <si>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</si>
  <si>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</si>
  <si>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</si>
  <si>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</si>
  <si>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</si>
  <si>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</si>
  <si>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</si>
  <si>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</si>
  <si>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</si>
  <si>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</si>
  <si>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</si>
  <si>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</si>
  <si>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</si>
  <si>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</si>
  <si>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</si>
  <si>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</si>
  <si>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</si>
  <si>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</si>
  <si>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</si>
  <si>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</si>
  <si>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</si>
  <si>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</si>
  <si>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</si>
  <si>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</si>
  <si>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</si>
  <si>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</si>
  <si>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</si>
  <si>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</si>
  <si>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</si>
  <si>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</si>
  <si>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</si>
  <si>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</si>
  <si>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</si>
  <si>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</si>
  <si>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</si>
  <si>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</si>
  <si>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</si>
  <si>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</si>
  <si>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</si>
  <si>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</si>
  <si>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</si>
  <si>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</si>
  <si>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</si>
  <si>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</si>
  <si>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</si>
  <si>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</si>
  <si>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</si>
  <si>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</si>
  <si>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</si>
  <si>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</si>
  <si>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</si>
  <si>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</si>
  <si>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</si>
  <si>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</si>
  <si>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</si>
  <si>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</si>
  <si>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</si>
  <si>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</si>
  <si>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</si>
  <si>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</si>
  <si>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</si>
  <si>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</si>
  <si>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</si>
  <si>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</si>
  <si>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</si>
  <si>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</si>
  <si>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</si>
  <si>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</si>
  <si>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</si>
  <si>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</si>
  <si>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</si>
  <si>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</si>
  <si>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</si>
  <si>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</si>
  <si>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</si>
  <si>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</si>
  <si>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</si>
  <si>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</si>
  <si>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</si>
  <si>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</si>
  <si>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</si>
  <si>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</si>
  <si>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</si>
  <si>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</si>
  <si>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</si>
  <si>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</si>
  <si>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</si>
  <si>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</si>
  <si>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</si>
  <si>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</si>
  <si>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</si>
  <si>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</si>
  <si>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</si>
  <si>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</si>
  <si>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</si>
  <si>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</si>
  <si>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</si>
  <si>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</si>
  <si>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</si>
  <si>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</si>
  <si>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</si>
  <si>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</si>
  <si>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</si>
  <si>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</si>
  <si>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</si>
  <si>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</si>
  <si>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</si>
  <si>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</si>
  <si>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</si>
  <si>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</si>
  <si>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</si>
  <si>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</si>
  <si>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</si>
  <si>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</si>
  <si>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</si>
  <si>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</si>
  <si>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</si>
  <si>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</si>
  <si>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</si>
  <si>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</si>
  <si>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</si>
  <si>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</si>
  <si>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</si>
  <si>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</si>
  <si>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</si>
  <si>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</si>
  <si>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</si>
  <si>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</si>
  <si>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</si>
  <si>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</si>
  <si>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</si>
  <si>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</si>
  <si>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</si>
  <si>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</si>
  <si>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</si>
  <si>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</si>
  <si>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</si>
  <si>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</si>
  <si>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</si>
  <si>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</si>
  <si>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</si>
  <si>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</si>
  <si>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</si>
  <si>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</si>
  <si>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</si>
  <si>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</si>
  <si>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</si>
  <si>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</si>
  <si>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</si>
  <si>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</si>
  <si>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</si>
  <si>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</si>
  <si>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</si>
  <si>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</si>
  <si>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</si>
  <si>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</si>
  <si>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</si>
  <si>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</si>
  <si>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</si>
  <si>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</si>
  <si>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</si>
  <si>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</si>
  <si>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</si>
  <si>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</si>
  <si>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</si>
  <si>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</si>
  <si>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</si>
  <si>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</si>
  <si>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</si>
  <si>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</si>
  <si>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</si>
  <si>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</si>
  <si>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</si>
  <si>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</si>
  <si>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</si>
  <si>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</si>
  <si>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</si>
  <si>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</si>
  <si>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</si>
  <si>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</si>
  <si>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</si>
  <si>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</si>
  <si>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</si>
  <si>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</si>
  <si>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</si>
  <si>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</si>
  <si>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</si>
  <si>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</si>
  <si>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</si>
  <si>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</si>
  <si>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</si>
  <si>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</si>
  <si>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</si>
  <si>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</si>
  <si>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</si>
  <si>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</si>
  <si>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</si>
  <si>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</si>
  <si>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</si>
  <si>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</si>
  <si>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</si>
  <si>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</si>
  <si>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</si>
  <si>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</si>
  <si>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</si>
  <si>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</si>
  <si>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</si>
  <si>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</si>
  <si>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</si>
  <si>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</si>
  <si>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</si>
  <si>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</si>
  <si>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</si>
  <si>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</si>
  <si>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</si>
  <si>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</si>
  <si>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</si>
  <si>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</si>
  <si>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</si>
  <si>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</si>
  <si>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</si>
  <si>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</si>
  <si>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</si>
  <si>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</si>
  <si>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</si>
  <si>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</si>
  <si>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</si>
  <si>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</si>
  <si>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</si>
  <si>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</si>
  <si>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</si>
  <si>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</si>
  <si>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</si>
  <si>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</si>
  <si>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</si>
  <si>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</si>
  <si>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</si>
  <si>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</si>
  <si>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</si>
  <si>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</si>
  <si>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</si>
  <si>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</si>
  <si>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</si>
  <si>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</si>
  <si>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</si>
  <si>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</si>
  <si>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</si>
  <si>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</si>
  <si>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</si>
  <si>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</si>
  <si>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</si>
  <si>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</si>
  <si>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</si>
  <si>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</si>
  <si>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</si>
  <si>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</si>
  <si>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</si>
  <si>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</si>
  <si>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</si>
  <si>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</si>
  <si>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</si>
  <si>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</si>
  <si>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</si>
  <si>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</si>
  <si>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</si>
  <si>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</si>
  <si>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</si>
  <si>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</si>
  <si>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</si>
  <si>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</si>
  <si>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</si>
  <si>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</si>
  <si>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</si>
  <si>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</si>
  <si>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</si>
  <si>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</si>
  <si>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</si>
  <si>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</si>
  <si>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</si>
  <si>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</si>
  <si>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</si>
  <si>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</si>
  <si>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</si>
  <si>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</si>
  <si>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</si>
  <si>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</si>
  <si>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</si>
  <si>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</si>
  <si>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</si>
  <si>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</si>
  <si>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</si>
  <si>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</si>
  <si>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</si>
  <si>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</si>
  <si>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</si>
  <si>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</si>
  <si>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</si>
  <si>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</si>
  <si>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</si>
  <si>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</si>
  <si>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</si>
  <si>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</si>
  <si>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</si>
  <si>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</si>
  <si>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</si>
  <si>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</si>
  <si>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</si>
  <si>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</si>
  <si>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</si>
  <si>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</si>
  <si>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</si>
  <si>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</si>
  <si>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</si>
  <si>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</si>
  <si>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</si>
  <si>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</si>
  <si>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</si>
  <si>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</si>
  <si>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</si>
  <si>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</si>
  <si>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</si>
  <si>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</si>
  <si>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</si>
  <si>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</si>
  <si>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</si>
  <si>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</si>
  <si>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</si>
  <si>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</si>
  <si>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</si>
  <si>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</si>
  <si>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</si>
  <si>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</si>
  <si>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</si>
  <si>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</si>
  <si>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</si>
  <si>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</si>
  <si>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</si>
  <si>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</si>
  <si>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</si>
  <si>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</si>
  <si>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</si>
  <si>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</si>
  <si>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</si>
  <si>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</si>
  <si>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</si>
  <si>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</si>
  <si>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</si>
  <si>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</si>
  <si>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</si>
  <si>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</si>
  <si>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</si>
  <si>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</si>
  <si>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</si>
  <si>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</si>
  <si>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</si>
  <si>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</si>
  <si>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</si>
  <si>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</si>
  <si>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</si>
  <si>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</si>
  <si>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</si>
  <si>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</si>
  <si>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</si>
  <si>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</si>
  <si>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</si>
  <si>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</si>
  <si>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</si>
  <si>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</si>
  <si>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</si>
  <si>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</si>
  <si>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</si>
  <si>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</si>
  <si>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</si>
  <si>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</si>
  <si>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</si>
  <si>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</si>
  <si>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</si>
  <si>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</si>
  <si>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</si>
  <si>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</si>
  <si>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</si>
  <si>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</si>
  <si>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</si>
  <si>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</si>
  <si>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</si>
  <si>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</si>
  <si>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</si>
  <si>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</si>
  <si>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</si>
  <si>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</si>
  <si>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</si>
  <si>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</si>
  <si>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</si>
  <si>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</si>
  <si>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</si>
  <si>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</si>
  <si>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</si>
  <si>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</si>
  <si>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</si>
  <si>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</si>
  <si>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</si>
  <si>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</si>
  <si>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</si>
  <si>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</si>
  <si>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</si>
  <si>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</si>
  <si>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</si>
  <si>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</si>
  <si>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</si>
  <si>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</si>
  <si>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</si>
  <si>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</si>
  <si>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</si>
  <si>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</si>
  <si>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</si>
  <si>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</si>
  <si>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</si>
  <si>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</si>
  <si>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</si>
  <si>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</si>
  <si>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</si>
  <si>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</si>
  <si>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</si>
  <si>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</si>
  <si>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</si>
  <si>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</si>
  <si>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</si>
  <si>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</si>
  <si>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</si>
  <si>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</si>
  <si>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</si>
  <si>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</si>
  <si>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</si>
  <si>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</si>
  <si>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</si>
  <si>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</si>
  <si>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</si>
  <si>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</si>
  <si>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</si>
  <si>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</si>
  <si>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</si>
  <si>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</si>
  <si>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</si>
  <si>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</si>
  <si>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</si>
  <si>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</si>
  <si>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</si>
  <si>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</si>
  <si>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</si>
  <si>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</si>
  <si>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</si>
  <si>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</si>
  <si>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</si>
  <si>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</si>
  <si>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</si>
  <si>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</si>
  <si>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</si>
  <si>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</si>
  <si>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</si>
  <si>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</si>
  <si>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</si>
  <si>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</si>
  <si>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</si>
  <si>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</si>
  <si>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</si>
  <si>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</si>
  <si>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</si>
  <si>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</si>
  <si>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</si>
  <si>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</si>
  <si>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</si>
  <si>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</si>
  <si>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</si>
  <si>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</si>
  <si>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</si>
  <si>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</si>
  <si>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</si>
  <si>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</si>
  <si>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</si>
  <si>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</si>
  <si>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</si>
  <si>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</si>
  <si>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</si>
  <si>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</si>
  <si>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</si>
  <si>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</si>
  <si>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</si>
  <si>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</si>
  <si>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</si>
  <si>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</si>
  <si>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</si>
  <si>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</si>
  <si>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</si>
  <si>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</si>
  <si>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</si>
  <si>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</si>
  <si>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</si>
  <si>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</si>
  <si>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</si>
  <si>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</si>
  <si>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</si>
  <si>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</si>
  <si>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</si>
  <si>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</si>
  <si>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</si>
  <si>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</si>
  <si>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</si>
  <si>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</si>
  <si>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</si>
  <si>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</si>
  <si>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</si>
  <si>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</si>
  <si>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</si>
  <si>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</si>
  <si>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</si>
  <si>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</si>
  <si>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</si>
  <si>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</si>
  <si>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</si>
  <si>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</si>
  <si>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</si>
  <si>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</si>
  <si>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</si>
  <si>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</si>
  <si>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</si>
  <si>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</si>
  <si>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</si>
  <si>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</si>
  <si>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</si>
  <si>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</si>
  <si>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</si>
  <si>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</si>
  <si>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</si>
  <si>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</si>
  <si>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</si>
  <si>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</si>
  <si>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</si>
  <si>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</si>
  <si>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</si>
  <si>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</si>
  <si>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</si>
  <si>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</si>
  <si>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</si>
  <si>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</si>
  <si>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</si>
  <si>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</si>
  <si>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</si>
  <si>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</si>
  <si>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</si>
  <si>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</si>
  <si>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</si>
  <si>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</si>
  <si>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</si>
  <si>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</si>
  <si>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</si>
  <si>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</si>
  <si>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</si>
  <si>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</si>
  <si>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</si>
  <si>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</si>
  <si>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</si>
  <si>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</si>
  <si>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</si>
  <si>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</si>
  <si>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</si>
  <si>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</si>
  <si>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</si>
  <si>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</si>
  <si>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</si>
  <si>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</si>
  <si>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</si>
  <si>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</si>
  <si>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</si>
  <si>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</si>
  <si>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</si>
  <si>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</si>
  <si>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</si>
  <si>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</si>
  <si>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</si>
  <si>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</si>
  <si>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</si>
  <si>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</si>
  <si>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</si>
  <si>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</si>
  <si>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</si>
  <si>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</si>
  <si>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</si>
  <si>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</si>
  <si>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</si>
  <si>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</si>
  <si>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</si>
  <si>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</si>
  <si>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</si>
  <si>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</si>
  <si>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</si>
  <si>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</si>
  <si>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</si>
  <si>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</si>
  <si>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</si>
  <si>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</si>
  <si>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</si>
  <si>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</si>
  <si>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</si>
  <si>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</si>
  <si>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</si>
  <si>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</si>
  <si>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</si>
  <si>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</si>
  <si>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</si>
  <si>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</si>
  <si>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</si>
  <si>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</si>
  <si>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</si>
  <si>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</si>
  <si>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</si>
  <si>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</si>
  <si>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</si>
  <si>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</si>
  <si>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</si>
  <si>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</si>
  <si>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</si>
  <si>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</si>
  <si>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</si>
  <si>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</si>
  <si>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</si>
  <si>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</si>
  <si>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</si>
  <si>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</si>
  <si>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</si>
  <si>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</si>
  <si>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</si>
  <si>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</si>
  <si>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</si>
  <si>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</si>
  <si>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</si>
  <si>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</si>
  <si>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</si>
  <si>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</si>
  <si>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</si>
  <si>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</si>
  <si>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</si>
  <si>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</si>
  <si>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</si>
  <si>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</si>
  <si>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</si>
  <si>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</si>
  <si>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</si>
  <si>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</si>
  <si>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</si>
  <si>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</si>
  <si>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</si>
  <si>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</si>
  <si>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</si>
  <si>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</si>
  <si>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</si>
  <si>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</si>
  <si>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</si>
  <si>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</si>
  <si>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</si>
  <si>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</si>
  <si>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</si>
  <si>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</si>
  <si>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</si>
  <si>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</si>
  <si>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</si>
  <si>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</si>
  <si>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</si>
  <si>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</si>
  <si>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</si>
  <si>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</si>
  <si>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</si>
  <si>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</si>
  <si>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</si>
  <si>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</si>
  <si>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</si>
  <si>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</si>
  <si>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</si>
  <si>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</si>
  <si>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</si>
  <si>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</si>
  <si>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</si>
  <si>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</si>
  <si>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</si>
  <si>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</si>
  <si>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</si>
  <si>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</si>
  <si>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</si>
  <si>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</si>
  <si>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</si>
  <si>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</si>
  <si>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</si>
  <si>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</si>
  <si>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</si>
  <si>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</si>
  <si>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</si>
  <si>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</si>
  <si>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</si>
  <si>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</si>
  <si>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</si>
  <si>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</si>
  <si>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</si>
  <si>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</si>
  <si>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</si>
  <si>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</si>
  <si>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</si>
  <si>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</si>
  <si>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</si>
  <si>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</si>
  <si>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</si>
  <si>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</si>
  <si>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</si>
  <si>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</si>
  <si>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</si>
  <si>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</si>
  <si>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</si>
  <si>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</si>
  <si>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</si>
  <si>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</si>
  <si>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</si>
  <si>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</si>
  <si>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</si>
  <si>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</si>
  <si>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</si>
  <si>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</si>
  <si>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</si>
  <si>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</si>
  <si>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</si>
  <si>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</si>
  <si>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</si>
  <si>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</si>
  <si>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</si>
  <si>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</si>
  <si>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</si>
  <si>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</si>
  <si>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</si>
  <si>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</si>
  <si>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</si>
  <si>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</si>
  <si>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</si>
  <si>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</si>
  <si>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</si>
  <si>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</si>
  <si>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</si>
  <si>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</si>
  <si>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</si>
  <si>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</si>
  <si>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</si>
  <si>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</si>
  <si>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</si>
  <si>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</si>
  <si>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</si>
  <si>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</si>
  <si>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</si>
  <si>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</si>
  <si>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</si>
  <si>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</si>
  <si>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</si>
  <si>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</si>
  <si>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</si>
  <si>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</si>
  <si>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</si>
  <si>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</si>
  <si>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</si>
  <si>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</si>
  <si>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</si>
  <si>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</si>
  <si>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</si>
  <si>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</si>
  <si>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</si>
  <si>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</si>
  <si>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</si>
  <si>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</si>
  <si>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</si>
  <si>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</si>
  <si>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</si>
  <si>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</si>
  <si>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</si>
  <si>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</si>
  <si>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</si>
  <si>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</si>
  <si>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</si>
  <si>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</si>
  <si>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</si>
  <si>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</si>
  <si>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</si>
  <si>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</si>
  <si>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</si>
  <si>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</si>
  <si>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</si>
  <si>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</si>
  <si>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</si>
  <si>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</si>
  <si>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</si>
  <si>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</si>
  <si>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</si>
  <si>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</si>
  <si>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</si>
  <si>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</si>
  <si>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</si>
  <si>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</si>
  <si>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</si>
  <si>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</si>
  <si>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</si>
  <si>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</si>
  <si>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</si>
  <si>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</si>
  <si>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</si>
  <si>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</si>
  <si>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</si>
  <si>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</si>
  <si>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</si>
  <si>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</si>
  <si>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</si>
  <si>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</si>
  <si>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</si>
  <si>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</si>
  <si>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</si>
  <si>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</si>
  <si>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</si>
  <si>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</si>
  <si>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</si>
  <si>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</si>
  <si>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</si>
  <si>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</si>
  <si>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</si>
  <si>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</si>
  <si>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</si>
  <si>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</si>
  <si>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</si>
  <si>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</si>
  <si>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</si>
  <si>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</si>
  <si>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</si>
  <si>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</si>
  <si>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</si>
  <si>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</si>
  <si>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</si>
  <si>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</si>
  <si>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</si>
  <si>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</si>
  <si>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</si>
  <si>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</si>
  <si>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</si>
  <si>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</si>
  <si>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</si>
  <si>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</si>
  <si>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</si>
  <si>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</si>
  <si>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</si>
  <si>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</si>
  <si>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</si>
  <si>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</si>
  <si>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</si>
  <si>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</si>
  <si>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</si>
  <si>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</si>
  <si>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</si>
  <si>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</si>
  <si>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</si>
  <si>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</si>
  <si>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</si>
  <si>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</si>
  <si>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</si>
  <si>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</si>
  <si>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</si>
  <si>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</si>
  <si>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</si>
  <si>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</si>
  <si>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</si>
  <si>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</si>
  <si>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</si>
  <si>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</si>
  <si>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</si>
  <si>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</si>
  <si>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</si>
  <si>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</si>
  <si>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</si>
  <si>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</si>
  <si>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</si>
  <si>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</si>
  <si>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</si>
  <si>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</si>
  <si>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</si>
  <si>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</si>
  <si>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</si>
  <si>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</si>
  <si>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</si>
  <si>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</si>
  <si>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</si>
  <si>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</si>
  <si>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</si>
  <si>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</si>
  <si>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</si>
  <si>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</si>
  <si>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</si>
  <si>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</si>
  <si>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</si>
  <si>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</si>
  <si>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</si>
  <si>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</si>
  <si>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</si>
  <si>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</si>
  <si>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</si>
  <si>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</si>
  <si>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</si>
  <si>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</si>
  <si>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</si>
  <si>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</si>
  <si>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</si>
  <si>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</si>
  <si>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</si>
  <si>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</si>
  <si>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</si>
  <si>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</si>
  <si>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</si>
  <si>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</si>
  <si>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</si>
  <si>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</si>
  <si>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</si>
  <si>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</si>
  <si>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</si>
  <si>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</si>
  <si>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</si>
  <si>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</si>
  <si>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</si>
  <si>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</si>
  <si>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</si>
  <si>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</si>
  <si>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</si>
  <si>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</si>
  <si>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</si>
  <si>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</si>
  <si>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</si>
  <si>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</si>
  <si>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</si>
  <si>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</si>
  <si>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</si>
  <si>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</si>
  <si>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</si>
  <si>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</si>
  <si>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</si>
  <si>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</si>
  <si>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</si>
  <si>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</si>
  <si>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</si>
  <si>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</si>
  <si>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</si>
  <si>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</si>
  <si>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</si>
  <si>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</si>
  <si>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</si>
  <si>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</si>
  <si>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</si>
  <si>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</si>
  <si>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</si>
  <si>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</si>
  <si>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</si>
  <si>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</si>
  <si>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</si>
  <si>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</si>
  <si>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</si>
  <si>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</si>
  <si>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</si>
  <si>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</si>
  <si>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</si>
  <si>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</si>
  <si>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</si>
  <si>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</si>
  <si>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</si>
  <si>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</si>
  <si>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</si>
  <si>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</si>
  <si>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</si>
  <si>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</si>
  <si>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</si>
  <si>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</si>
  <si>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</si>
  <si>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</si>
  <si>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</si>
  <si>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</si>
  <si>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</si>
  <si>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</si>
  <si>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</si>
  <si>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</si>
  <si>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</si>
  <si>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</si>
  <si>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</si>
  <si>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</si>
  <si>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</si>
  <si>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</si>
  <si>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</si>
  <si>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</si>
  <si>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</si>
  <si>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</si>
  <si>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</si>
  <si>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</si>
  <si>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</si>
  <si>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</si>
  <si>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</si>
  <si>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</si>
  <si>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</si>
  <si>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</si>
  <si>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</si>
  <si>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</si>
  <si>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</si>
  <si>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</si>
  <si>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</si>
  <si>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</si>
  <si>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</si>
  <si>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</si>
  <si>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</si>
  <si>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</si>
  <si>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</si>
  <si>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</si>
  <si>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</si>
  <si>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</si>
  <si>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</si>
  <si>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</si>
  <si>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</si>
  <si>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</si>
  <si>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</si>
  <si>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</si>
  <si>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</si>
  <si>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</si>
  <si>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</si>
  <si>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</si>
  <si>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</si>
  <si>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</si>
  <si>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</si>
  <si>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</si>
  <si>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</si>
  <si>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</si>
  <si>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</si>
  <si>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</si>
  <si>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</si>
  <si>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</si>
  <si>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</si>
  <si>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</si>
  <si>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</si>
  <si>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</si>
  <si>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</si>
  <si>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</si>
  <si>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</si>
  <si>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</si>
  <si>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</si>
  <si>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</si>
  <si>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</si>
  <si>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</si>
  <si>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</si>
  <si>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</si>
  <si>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</si>
  <si>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</si>
  <si>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</si>
  <si>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</si>
  <si>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</si>
  <si>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</si>
  <si>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</si>
  <si>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</si>
  <si>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</si>
  <si>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</si>
  <si>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</si>
  <si>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</si>
  <si>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</si>
  <si>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</si>
  <si>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</si>
  <si>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</si>
  <si>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</si>
  <si>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</si>
  <si>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</si>
  <si>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</si>
  <si>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</si>
  <si>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</si>
  <si>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</si>
  <si>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</si>
  <si>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</si>
  <si>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</si>
  <si>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</si>
  <si>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</si>
  <si>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</si>
  <si>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</si>
  <si>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</si>
  <si>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</si>
  <si>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</si>
  <si>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</si>
  <si>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</si>
  <si>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</si>
  <si>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</si>
  <si>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</si>
  <si>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</si>
  <si>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</si>
  <si>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</si>
  <si>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</si>
  <si>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</si>
  <si>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</si>
  <si>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</si>
  <si>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</si>
  <si>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</si>
  <si>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</si>
  <si>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</si>
  <si>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</si>
  <si>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</si>
  <si>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</si>
  <si>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</si>
  <si>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</si>
  <si>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</si>
  <si>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</si>
  <si>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</si>
  <si>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</si>
  <si>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</si>
  <si>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</si>
  <si>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</si>
  <si>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</si>
  <si>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</si>
  <si>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</si>
  <si>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</si>
  <si>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</si>
  <si>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</si>
  <si>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</si>
  <si>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</si>
  <si>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</si>
  <si>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</si>
  <si>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</si>
  <si>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</si>
  <si>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</si>
  <si>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</si>
  <si>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</si>
  <si>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</si>
  <si>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</si>
  <si>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</si>
  <si>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</si>
  <si>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</si>
  <si>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</si>
  <si>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</si>
  <si>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</si>
  <si>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</si>
  <si>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</si>
  <si>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</si>
  <si>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</si>
  <si>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</si>
  <si>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</si>
  <si>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</si>
  <si>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</si>
  <si>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</si>
  <si>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</si>
  <si>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</si>
  <si>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</si>
  <si>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</si>
  <si>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</si>
  <si>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</si>
  <si>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</si>
  <si>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</si>
  <si>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</si>
  <si>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</si>
  <si>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</si>
  <si>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</si>
  <si>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</si>
  <si>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</si>
  <si>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</si>
  <si>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</si>
  <si>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</si>
  <si>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</si>
  <si>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</si>
  <si>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</si>
  <si>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</si>
  <si>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</si>
  <si>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</si>
  <si>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</si>
  <si>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</si>
  <si>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</si>
  <si>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</si>
  <si>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</si>
  <si>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</si>
  <si>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</si>
  <si>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</si>
  <si>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</si>
  <si>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</si>
  <si>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</si>
  <si>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</si>
  <si>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</si>
  <si>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</si>
  <si>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</si>
  <si>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</si>
  <si>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</si>
  <si>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</si>
  <si>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</si>
  <si>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</si>
  <si>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</si>
  <si>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</si>
  <si>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</si>
  <si>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</si>
  <si>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</si>
  <si>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</si>
  <si>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</si>
  <si>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</si>
  <si>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</si>
  <si>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</si>
  <si>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</si>
  <si>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</si>
  <si>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</si>
  <si>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</si>
  <si>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</si>
  <si>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</si>
  <si>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</si>
  <si>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</si>
  <si>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</si>
  <si>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</si>
  <si>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</si>
  <si>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</si>
  <si>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</si>
  <si>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</si>
  <si>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</si>
  <si>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</si>
  <si>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</si>
  <si>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</si>
  <si>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</si>
  <si>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</si>
  <si>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</si>
  <si>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</si>
  <si>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</si>
  <si>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</si>
  <si>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</si>
  <si>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</si>
  <si>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</si>
  <si>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</si>
  <si>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</si>
  <si>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</si>
  <si>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</si>
  <si>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</si>
  <si>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</si>
  <si>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</si>
  <si>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</si>
  <si>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</si>
  <si>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</si>
  <si>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</si>
  <si>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</si>
  <si>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</si>
  <si>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</si>
  <si>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</si>
  <si>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</si>
  <si>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</si>
  <si>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</si>
  <si>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</si>
  <si>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</si>
  <si>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</si>
  <si>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</si>
  <si>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</si>
  <si>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</si>
  <si>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</si>
  <si>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</si>
  <si>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</si>
  <si>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</si>
  <si>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</si>
  <si>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</si>
  <si>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</si>
  <si>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</si>
  <si>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</si>
  <si>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</si>
  <si>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</si>
  <si>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</si>
  <si>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</si>
  <si>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</si>
  <si>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</si>
  <si>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</si>
  <si>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</si>
  <si>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</si>
  <si>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</si>
  <si>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</si>
  <si>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</si>
  <si>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</si>
  <si>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</si>
  <si>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</si>
  <si>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</si>
  <si>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</si>
  <si>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</si>
  <si>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</si>
  <si>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</si>
  <si>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</si>
  <si>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</si>
  <si>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</si>
  <si>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</si>
  <si>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</si>
  <si>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</si>
  <si>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</si>
  <si>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</si>
  <si>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</si>
  <si>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</si>
  <si>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</si>
  <si>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</si>
  <si>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</si>
  <si>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</si>
  <si>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</si>
  <si>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</si>
  <si>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</si>
  <si>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</si>
  <si>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</si>
  <si>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</si>
  <si>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</si>
  <si>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</si>
  <si>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</si>
  <si>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</si>
  <si>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</si>
  <si>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</si>
  <si>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</si>
  <si>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</si>
  <si>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</si>
  <si>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</si>
  <si>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</si>
  <si>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</si>
  <si>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</si>
  <si>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</si>
  <si>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</si>
  <si>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</si>
  <si>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</si>
  <si>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</si>
  <si>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</si>
  <si>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</si>
  <si>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</si>
  <si>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</si>
  <si>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</si>
  <si>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</si>
  <si>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</si>
  <si>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</si>
  <si>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</si>
  <si>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</si>
  <si>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</si>
  <si>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</si>
  <si>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</si>
  <si>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</si>
  <si>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</si>
  <si>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</si>
  <si>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</si>
  <si>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</si>
  <si>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</si>
  <si>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</si>
  <si>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</si>
  <si>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</si>
  <si>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</si>
  <si>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</si>
  <si>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</si>
  <si>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</si>
  <si>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</si>
  <si>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</si>
  <si>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</si>
  <si>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</si>
  <si>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</si>
  <si>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</si>
  <si>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</si>
  <si>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</si>
  <si>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</si>
  <si>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</si>
  <si>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</si>
  <si>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</si>
  <si>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</si>
  <si>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</si>
  <si>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</si>
  <si>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</si>
  <si>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</si>
  <si>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</si>
  <si>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</si>
  <si>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</si>
  <si>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</si>
  <si>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</si>
  <si>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</si>
  <si>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</si>
  <si>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</si>
  <si>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</si>
  <si>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</si>
  <si>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</si>
  <si>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</si>
  <si>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</si>
  <si>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</si>
  <si>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</si>
  <si>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</si>
  <si>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</si>
  <si>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</si>
  <si>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</si>
  <si>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</si>
  <si>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</si>
  <si>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</si>
  <si>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</si>
  <si>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</si>
  <si>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</si>
  <si>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</si>
  <si>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</si>
  <si>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</si>
  <si>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</si>
  <si>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</si>
  <si>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</si>
  <si>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</si>
  <si>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</si>
  <si>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</si>
  <si>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</si>
  <si>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</si>
  <si>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</si>
  <si>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</si>
  <si>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</si>
  <si>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</si>
  <si>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</si>
  <si>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</si>
  <si>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</si>
  <si>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</si>
  <si>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</si>
  <si>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</si>
  <si>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</si>
  <si>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</si>
  <si>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</si>
  <si>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</si>
  <si>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</si>
  <si>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</si>
  <si>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</si>
  <si>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</si>
  <si>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</si>
  <si>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</si>
  <si>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</si>
  <si>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</si>
  <si>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</si>
  <si>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</si>
  <si>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</si>
  <si>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</si>
  <si>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</si>
  <si>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</si>
  <si>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</si>
  <si>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</si>
  <si>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</si>
  <si>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</si>
  <si>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</si>
  <si>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</si>
  <si>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</si>
  <si>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</si>
  <si>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</si>
  <si>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</si>
  <si>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</si>
  <si>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</si>
  <si>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</si>
  <si>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</si>
  <si>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</si>
  <si>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</si>
  <si>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</si>
  <si>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</si>
  <si>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</si>
  <si>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</si>
  <si>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</si>
  <si>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</si>
  <si>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</si>
  <si>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</si>
  <si>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</si>
  <si>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</si>
  <si>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</si>
  <si>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</si>
  <si>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</si>
  <si>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</si>
  <si>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</si>
  <si>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</si>
  <si>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</si>
  <si>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</si>
  <si>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</si>
  <si>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</si>
  <si>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</si>
  <si>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</si>
  <si>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</si>
  <si>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</si>
  <si>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</si>
  <si>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</si>
  <si>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</si>
  <si>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</si>
  <si>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</si>
  <si>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</si>
  <si>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</si>
  <si>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</si>
  <si>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</si>
  <si>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</si>
  <si>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</si>
  <si>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</si>
  <si>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</si>
  <si>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</si>
  <si>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</si>
  <si>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</si>
  <si>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</si>
  <si>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</si>
  <si>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</si>
  <si>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</si>
  <si>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</si>
  <si>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</si>
  <si>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</si>
  <si>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</si>
  <si>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</si>
  <si>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</si>
  <si>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</si>
  <si>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</si>
  <si>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</si>
  <si>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</si>
  <si>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</si>
  <si>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</si>
  <si>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</si>
  <si>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</si>
  <si>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</si>
  <si>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</si>
  <si>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</si>
  <si>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</si>
  <si>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</si>
  <si>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</si>
  <si>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</si>
  <si>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</si>
  <si>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</si>
  <si>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</si>
  <si>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</si>
  <si>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</si>
  <si>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</si>
  <si>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</si>
  <si>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</si>
  <si>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</si>
  <si>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</si>
  <si>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</si>
  <si>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</si>
  <si>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</si>
  <si>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</si>
  <si>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</si>
  <si>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</si>
  <si>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</si>
  <si>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</si>
  <si>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</si>
  <si>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</si>
  <si>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</si>
  <si>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</si>
  <si>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</si>
  <si>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</si>
  <si>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</si>
  <si>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</si>
  <si>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</si>
  <si>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</si>
  <si>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</si>
  <si>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</si>
  <si>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</si>
  <si>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</si>
  <si>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</si>
  <si>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</si>
  <si>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</si>
  <si>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</si>
  <si>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</si>
  <si>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</si>
  <si>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</si>
  <si>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</si>
  <si>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</si>
  <si>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</si>
  <si>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</si>
  <si>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</si>
  <si>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</si>
  <si>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</si>
  <si>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</si>
  <si>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</si>
  <si>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</si>
  <si>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</si>
  <si>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</si>
  <si>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</si>
  <si>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</si>
  <si>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</si>
  <si>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</si>
  <si>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</si>
  <si>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</si>
  <si>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</si>
  <si>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</si>
  <si>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</si>
  <si>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</si>
  <si>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</si>
  <si>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</si>
  <si>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</si>
  <si>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</si>
  <si>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</si>
  <si>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</si>
  <si>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</si>
  <si>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</si>
  <si>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</si>
  <si>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</si>
  <si>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</si>
  <si>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</si>
  <si>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</si>
  <si>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</si>
  <si>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</si>
  <si>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</si>
  <si>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</si>
  <si>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</si>
  <si>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</si>
  <si>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</si>
  <si>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</si>
  <si>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</si>
  <si>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</si>
  <si>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</si>
  <si>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</si>
  <si>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</si>
  <si>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</si>
  <si>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</si>
  <si>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</si>
  <si>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</si>
  <si>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</si>
  <si>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</si>
  <si>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</si>
  <si>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</si>
  <si>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</si>
  <si>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</si>
  <si>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</si>
  <si>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</si>
  <si>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</si>
  <si>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</si>
  <si>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</si>
  <si>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</si>
  <si>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</si>
  <si>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</si>
  <si>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</si>
  <si>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</si>
  <si>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</si>
  <si>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</si>
  <si>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</si>
  <si>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</si>
  <si>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</si>
  <si>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</si>
  <si>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</si>
  <si>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</si>
  <si>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</si>
  <si>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</si>
  <si>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</si>
  <si>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</si>
  <si>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</si>
  <si>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</si>
  <si>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</si>
  <si>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</si>
  <si>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</si>
  <si>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</si>
  <si>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</si>
  <si>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</si>
  <si>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</si>
  <si>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</si>
  <si>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</si>
  <si>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</si>
  <si>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</si>
  <si>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</si>
  <si>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</si>
  <si>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</si>
  <si>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</si>
  <si>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</si>
  <si>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</si>
  <si>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</si>
  <si>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</si>
  <si>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</si>
  <si>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</si>
  <si>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</si>
  <si>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</si>
  <si>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</si>
  <si>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</si>
  <si>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</si>
  <si>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</si>
  <si>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</si>
  <si>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</si>
  <si>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</si>
  <si>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</si>
  <si>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</si>
  <si>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</si>
  <si>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</si>
  <si>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</si>
  <si>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</si>
  <si>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</si>
  <si>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</si>
  <si>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</si>
  <si>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</si>
  <si>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</si>
  <si>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</si>
  <si>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</si>
  <si>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</si>
  <si>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</si>
  <si>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</si>
  <si>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</si>
  <si>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</si>
  <si>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</si>
  <si>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</si>
  <si>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</si>
  <si>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</si>
  <si>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</si>
  <si>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</si>
  <si>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</si>
  <si>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</si>
  <si>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</si>
  <si>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</si>
  <si>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</si>
  <si>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</si>
  <si>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</si>
  <si>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</si>
  <si>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</si>
  <si>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</si>
  <si>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</si>
  <si>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</si>
  <si>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</si>
  <si>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</si>
  <si>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</si>
  <si>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</si>
  <si>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</si>
  <si>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</si>
  <si>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</si>
  <si>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</si>
  <si>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</si>
  <si>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</si>
  <si>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</si>
  <si>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</si>
  <si>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</si>
  <si>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</si>
  <si>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</si>
  <si>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</si>
  <si>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</si>
  <si>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</si>
  <si>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</si>
  <si>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</si>
  <si>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</si>
  <si>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</si>
  <si>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</si>
  <si>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</si>
  <si>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</si>
  <si>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</si>
  <si>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</si>
  <si>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</si>
  <si>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</si>
  <si>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</si>
  <si>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</si>
  <si>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</si>
  <si>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</si>
  <si>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</si>
  <si>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</si>
  <si>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</si>
  <si>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</si>
  <si>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</si>
  <si>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</si>
  <si>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</si>
  <si>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</si>
  <si>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</si>
  <si>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</si>
  <si>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</si>
  <si>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</si>
  <si>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</si>
  <si>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</si>
  <si>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</si>
  <si>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</si>
  <si>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</si>
  <si>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</si>
  <si>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</si>
  <si>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</si>
  <si>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</si>
  <si>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</si>
  <si>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</si>
  <si>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</si>
  <si>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</si>
  <si>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</si>
  <si>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</si>
  <si>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</si>
  <si>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</si>
  <si>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</si>
  <si>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</si>
  <si>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</si>
  <si>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</si>
  <si>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</si>
  <si>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</si>
  <si>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</si>
  <si>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</si>
  <si>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</si>
  <si>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</si>
  <si>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</si>
  <si>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</si>
  <si>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</si>
  <si>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</si>
  <si>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</si>
  <si>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</si>
  <si>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</si>
  <si>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</si>
  <si>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</si>
  <si>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</si>
  <si>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</si>
  <si>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</si>
  <si>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</si>
  <si>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</si>
  <si>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</si>
  <si>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</si>
  <si>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</si>
  <si>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</si>
  <si>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</si>
  <si>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</si>
  <si>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</si>
  <si>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</si>
  <si>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</si>
  <si>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</si>
  <si>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</si>
  <si>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</si>
  <si>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</si>
  <si>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</si>
  <si>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</si>
  <si>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</si>
  <si>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</si>
  <si>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</si>
  <si>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</si>
  <si>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</si>
  <si>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</si>
  <si>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</si>
  <si>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</si>
  <si>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</si>
  <si>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</si>
  <si>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</si>
  <si>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</si>
  <si>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</si>
  <si>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</si>
  <si>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</si>
  <si>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</si>
  <si>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</si>
  <si>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</si>
  <si>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</si>
  <si>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</si>
  <si>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</si>
  <si>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</si>
  <si>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</si>
  <si>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</si>
  <si>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</si>
  <si>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</si>
  <si>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</si>
  <si>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</si>
  <si>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</si>
  <si>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</si>
  <si>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</si>
  <si>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</si>
  <si>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</si>
  <si>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</si>
  <si>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</si>
  <si>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</si>
  <si>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</si>
  <si>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</si>
  <si>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</si>
  <si>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</si>
  <si>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</si>
  <si>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</si>
  <si>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</si>
  <si>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</si>
  <si>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</si>
  <si>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</si>
  <si>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</si>
  <si>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</si>
  <si>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</si>
  <si>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</si>
  <si>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</si>
  <si>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</si>
  <si>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</si>
  <si>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</si>
  <si>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</si>
  <si>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</si>
  <si>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</si>
  <si>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</si>
  <si>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</si>
  <si>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</si>
  <si>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</si>
  <si>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</si>
  <si>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</si>
  <si>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</si>
  <si>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</si>
  <si>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</si>
  <si>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</si>
  <si>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</si>
  <si>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</si>
  <si>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</si>
  <si>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</si>
  <si>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</si>
  <si>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</si>
  <si>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</si>
  <si>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</si>
  <si>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</si>
  <si>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</si>
  <si>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</si>
  <si>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</si>
  <si>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</si>
  <si>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</si>
  <si>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</si>
  <si>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</si>
  <si>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</si>
  <si>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</si>
  <si>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</si>
  <si>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</si>
  <si>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</si>
  <si>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</si>
  <si>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</si>
  <si>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</si>
  <si>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</si>
  <si>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</si>
  <si>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</si>
  <si>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</si>
  <si>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</si>
  <si>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</si>
  <si>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</si>
  <si>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</si>
  <si>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</si>
  <si>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</si>
  <si>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</si>
  <si>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</si>
  <si>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</si>
  <si>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</si>
  <si>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</si>
  <si>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</si>
  <si>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</si>
  <si>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</si>
  <si>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</si>
  <si>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</si>
  <si>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</si>
  <si>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</si>
  <si>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</si>
  <si>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</si>
  <si>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</si>
  <si>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</si>
  <si>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</si>
  <si>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</si>
  <si>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</si>
  <si>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</si>
  <si>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</si>
  <si>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</si>
  <si>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</si>
  <si>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</si>
  <si>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</si>
  <si>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</si>
  <si>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</si>
  <si>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</si>
  <si>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</si>
  <si>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</si>
  <si>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</si>
  <si>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</si>
  <si>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</si>
  <si>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</si>
  <si>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</si>
  <si>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</si>
  <si>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</si>
  <si>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</si>
  <si>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</si>
  <si>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</si>
  <si>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</si>
  <si>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</si>
  <si>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</si>
  <si>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</si>
  <si>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</si>
  <si>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</si>
  <si>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</si>
  <si>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</si>
  <si>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</si>
  <si>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</si>
  <si>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</si>
  <si>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</si>
  <si>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</si>
  <si>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</si>
  <si>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</si>
  <si>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</si>
  <si>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</si>
  <si>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</si>
  <si>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</si>
  <si>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</si>
  <si>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</si>
  <si>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</si>
  <si>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</si>
  <si>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</si>
  <si>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</si>
  <si>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</si>
  <si>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</si>
  <si>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</si>
  <si>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</si>
  <si>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</si>
  <si>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</si>
  <si>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</si>
  <si>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</si>
  <si>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</si>
  <si>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</si>
  <si>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</si>
  <si>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</si>
  <si>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</si>
  <si>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</si>
  <si>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</si>
  <si>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</si>
  <si>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</si>
  <si>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</si>
  <si>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</si>
  <si>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</si>
  <si>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</si>
  <si>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</si>
  <si>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</si>
  <si>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</si>
  <si>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</si>
  <si>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</si>
  <si>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</si>
  <si>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</si>
  <si>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</si>
  <si>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</si>
  <si>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</si>
  <si>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</si>
  <si>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</si>
  <si>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</si>
  <si>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</si>
  <si>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</si>
  <si>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</si>
  <si>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</si>
  <si>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</si>
  <si>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</si>
  <si>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</si>
  <si>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</si>
  <si>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</si>
  <si>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</si>
  <si>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</si>
  <si>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</si>
  <si>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</si>
  <si>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</si>
  <si>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</si>
  <si>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</si>
  <si>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</si>
  <si>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</si>
  <si>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</si>
  <si>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</si>
  <si>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</si>
  <si>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</si>
  <si>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</si>
  <si>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</si>
  <si>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</si>
  <si>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</si>
  <si>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</si>
  <si>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</si>
  <si>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</si>
  <si>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</si>
  <si>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</si>
  <si>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</si>
  <si>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</si>
  <si>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</si>
  <si>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</si>
  <si>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</si>
  <si>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</si>
  <si>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</si>
  <si>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</si>
  <si>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</si>
  <si>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</si>
  <si>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</si>
  <si>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</si>
  <si>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</si>
  <si>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</si>
  <si>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</si>
  <si>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</si>
  <si>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</si>
  <si>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</si>
  <si>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</si>
  <si>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</si>
  <si>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</si>
  <si>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</si>
  <si>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</si>
  <si>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</si>
  <si>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</si>
  <si>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</si>
  <si>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</si>
  <si>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</si>
  <si>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</si>
  <si>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</si>
  <si>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</si>
  <si>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</si>
  <si>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</si>
  <si>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</si>
  <si>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</si>
  <si>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</si>
  <si>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</si>
  <si>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</si>
  <si>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</si>
  <si>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</si>
  <si>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</si>
  <si>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</si>
  <si>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</si>
  <si>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</si>
  <si>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</si>
  <si>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</si>
  <si>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</si>
  <si>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</si>
  <si>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</si>
  <si>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</si>
  <si>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</si>
  <si>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</si>
  <si>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</si>
  <si>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</si>
  <si>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</si>
  <si>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</si>
  <si>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</si>
  <si>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</si>
  <si>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</si>
  <si>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</si>
  <si>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</si>
  <si>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</si>
  <si>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</si>
  <si>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</si>
  <si>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</si>
  <si>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</si>
  <si>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</si>
  <si>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</si>
  <si>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</si>
  <si>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</si>
  <si>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</si>
  <si>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</si>
  <si>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</si>
  <si>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</si>
  <si>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</si>
  <si>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</si>
  <si>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</si>
  <si>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</si>
  <si>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</si>
  <si>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</si>
  <si>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</si>
  <si>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</si>
  <si>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</si>
  <si>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</si>
  <si>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</si>
  <si>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</si>
  <si>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</si>
  <si>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</si>
  <si>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</si>
  <si>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</si>
  <si>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</si>
  <si>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</si>
  <si>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</si>
  <si>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</si>
  <si>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</si>
  <si>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</si>
  <si>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</si>
  <si>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</si>
  <si>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</si>
  <si>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</si>
  <si>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</si>
  <si>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</si>
  <si>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</si>
  <si>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</si>
  <si>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</si>
  <si>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</si>
  <si>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</si>
  <si>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</si>
  <si>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</si>
  <si>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</si>
  <si>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</si>
  <si>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</si>
  <si>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</si>
  <si>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</si>
  <si>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</si>
  <si>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</si>
  <si>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</si>
  <si>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</si>
  <si>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</si>
  <si>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</si>
  <si>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</si>
  <si>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</si>
  <si>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</si>
  <si>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</si>
  <si>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</si>
  <si>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</si>
  <si>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</si>
  <si>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</si>
  <si>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</si>
  <si>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</si>
  <si>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</si>
  <si>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</si>
  <si>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</si>
  <si>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</si>
  <si>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</si>
  <si>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</si>
  <si>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</si>
  <si>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</si>
  <si>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</si>
  <si>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</si>
  <si>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</si>
  <si>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</si>
  <si>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</si>
  <si>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</si>
  <si>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</si>
  <si>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</si>
  <si>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</si>
  <si>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</si>
  <si>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</si>
  <si>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</si>
  <si>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</si>
  <si>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</si>
  <si>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</si>
  <si>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</si>
  <si>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</si>
  <si>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</si>
  <si>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</si>
  <si>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</si>
  <si>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</si>
  <si>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</si>
  <si>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</si>
  <si>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</si>
  <si>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</si>
  <si>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</si>
  <si>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</si>
  <si>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</si>
  <si>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</si>
  <si>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</si>
  <si>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</si>
  <si>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</si>
  <si>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</si>
  <si>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</si>
  <si>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</si>
  <si>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</si>
  <si>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</si>
  <si>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</si>
  <si>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</si>
  <si>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</si>
  <si>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</si>
  <si>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</si>
  <si>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</si>
  <si>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</si>
  <si>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</si>
  <si>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</si>
  <si>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</si>
  <si>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</si>
  <si>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</si>
  <si>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</si>
  <si>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</si>
  <si>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</si>
  <si>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</si>
  <si>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</si>
  <si>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</si>
  <si>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</si>
  <si>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</si>
  <si>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</si>
  <si>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</si>
  <si>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</si>
  <si>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</si>
  <si>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</si>
  <si>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</si>
  <si>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</si>
  <si>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</si>
  <si>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</si>
  <si>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</si>
  <si>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</si>
  <si>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</si>
  <si>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</si>
  <si>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</si>
  <si>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</si>
  <si>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</si>
  <si>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</si>
  <si>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</si>
  <si>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</si>
  <si>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</si>
  <si>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</si>
  <si>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</si>
  <si>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</si>
  <si>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</si>
  <si>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</si>
  <si>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</si>
  <si>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</si>
  <si>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</si>
  <si>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</si>
  <si>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</si>
  <si>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</si>
  <si>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</si>
  <si>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</si>
  <si>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</si>
  <si>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</si>
  <si>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</si>
  <si>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</si>
  <si>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</si>
  <si>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</si>
  <si>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</si>
  <si>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</si>
  <si>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</si>
  <si>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</si>
  <si>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</si>
  <si>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</si>
  <si>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</si>
  <si>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</si>
  <si>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</si>
  <si>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</si>
  <si>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</si>
  <si>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</si>
  <si>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</si>
  <si>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</si>
  <si>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</si>
  <si>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</si>
  <si>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</si>
  <si>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</si>
  <si>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</si>
  <si>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</si>
  <si>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</si>
  <si>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</si>
  <si>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</si>
  <si>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</si>
  <si>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</si>
  <si>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</si>
  <si>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</si>
  <si>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</si>
  <si>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</si>
  <si>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</si>
  <si>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</si>
  <si>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</si>
  <si>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</si>
  <si>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</si>
  <si>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</si>
  <si>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</si>
  <si>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</si>
  <si>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</si>
  <si>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</si>
  <si>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</si>
  <si>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</si>
  <si>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</si>
  <si>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</si>
  <si>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</si>
  <si>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</si>
  <si>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</si>
  <si>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</si>
  <si>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</si>
  <si>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</si>
  <si>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</si>
  <si>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</si>
  <si>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</si>
  <si>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</si>
  <si>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</si>
  <si>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</si>
  <si>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</si>
  <si>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</si>
  <si>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</si>
  <si>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</si>
  <si>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</si>
  <si>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</si>
  <si>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</si>
  <si>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</si>
  <si>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</si>
  <si>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</si>
  <si>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</si>
  <si>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</si>
  <si>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</si>
  <si>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</si>
  <si>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</si>
  <si>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</si>
  <si>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</si>
  <si>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</si>
  <si>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</si>
  <si>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</si>
  <si>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</si>
  <si>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</si>
  <si>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</si>
  <si>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</si>
  <si>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</si>
  <si>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</si>
  <si>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</si>
  <si>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</si>
  <si>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</si>
  <si>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</si>
  <si>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</si>
  <si>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</si>
  <si>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</si>
  <si>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</si>
  <si>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</si>
  <si>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</si>
  <si>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</si>
  <si>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</si>
  <si>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</si>
  <si>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</si>
  <si>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</si>
  <si>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</si>
  <si>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</si>
  <si>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</si>
  <si>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</si>
  <si>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</si>
  <si>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</si>
  <si>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</si>
  <si>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</si>
  <si>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</si>
  <si>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</si>
  <si>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</si>
  <si>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</si>
  <si>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</si>
  <si>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</si>
  <si>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</si>
  <si>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</si>
  <si>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</si>
  <si>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</si>
  <si>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</si>
  <si>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</si>
  <si>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</si>
  <si>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</si>
  <si>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</si>
  <si>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</si>
  <si>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</si>
  <si>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</si>
  <si>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</si>
  <si>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</si>
  <si>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</si>
  <si>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</si>
  <si>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</si>
  <si>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</si>
  <si>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</si>
  <si>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</si>
  <si>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</si>
  <si>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</si>
  <si>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</si>
  <si>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</si>
  <si>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</si>
  <si>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</si>
  <si>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</si>
  <si>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</si>
  <si>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</si>
  <si>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</si>
  <si>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</si>
  <si>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</si>
  <si>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</si>
  <si>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</si>
  <si>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</si>
  <si>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</si>
  <si>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</si>
  <si>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</si>
  <si>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</si>
  <si>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</si>
  <si>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</si>
  <si>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</si>
  <si>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</si>
  <si>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</si>
  <si>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</si>
  <si>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</si>
  <si>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</si>
  <si>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</si>
  <si>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</si>
  <si>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</si>
  <si>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</si>
  <si>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</si>
  <si>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</si>
  <si>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</si>
  <si>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</si>
  <si>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</si>
  <si>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</si>
  <si>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</si>
  <si>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</si>
  <si>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</si>
  <si>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</si>
  <si>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</si>
  <si>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</si>
  <si>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</si>
  <si>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</si>
  <si>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</si>
  <si>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</si>
  <si>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</si>
  <si>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</si>
  <si>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</si>
  <si>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</si>
  <si>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</si>
  <si>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</si>
  <si>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</si>
  <si>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</si>
  <si>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</si>
  <si>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</si>
  <si>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</si>
  <si>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</si>
  <si>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</si>
  <si>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</si>
  <si>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</si>
  <si>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</si>
  <si>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</si>
  <si>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</si>
  <si>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</si>
  <si>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</si>
  <si>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</si>
  <si>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</si>
  <si>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</si>
  <si>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</si>
  <si>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</si>
  <si>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</si>
  <si>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</si>
  <si>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</si>
  <si>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</si>
  <si>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</si>
  <si>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</si>
  <si>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</si>
  <si>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</si>
  <si>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</si>
  <si>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</si>
  <si>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</si>
  <si>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</si>
  <si>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</si>
  <si>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</si>
  <si>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</si>
  <si>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</si>
  <si>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</si>
  <si>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</si>
  <si>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</si>
  <si>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</si>
  <si>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</si>
  <si>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</si>
  <si>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</si>
  <si>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</si>
  <si>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</si>
  <si>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</si>
  <si>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</si>
  <si>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</si>
  <si>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</si>
  <si>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</si>
  <si>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</si>
  <si>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</si>
  <si>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</si>
  <si>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</si>
  <si>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</si>
  <si>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</si>
  <si>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</si>
  <si>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</si>
  <si>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</si>
  <si>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</si>
  <si>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</si>
  <si>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</si>
  <si>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</si>
  <si>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</si>
  <si>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</si>
  <si>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</si>
  <si>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</si>
  <si>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</si>
  <si>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</si>
  <si>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</si>
  <si>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</si>
  <si>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</si>
  <si>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</si>
  <si>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</si>
  <si>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</si>
  <si>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</si>
  <si>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</si>
  <si>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</si>
  <si>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</si>
  <si>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</si>
  <si>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</si>
  <si>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</si>
  <si>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</si>
  <si>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</si>
  <si>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</si>
  <si>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</si>
  <si>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</si>
  <si>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</si>
  <si>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</si>
  <si>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</si>
  <si>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</si>
  <si>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</si>
  <si>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</si>
  <si>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</si>
  <si>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</si>
  <si>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</si>
  <si>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</si>
  <si>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</si>
  <si>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</si>
  <si>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</si>
  <si>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</si>
  <si>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</si>
  <si>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</si>
  <si>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</si>
  <si>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</si>
  <si>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</si>
  <si>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</si>
  <si>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</si>
  <si>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</si>
  <si>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</si>
  <si>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</si>
  <si>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</si>
  <si>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</si>
  <si>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</si>
  <si>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</si>
  <si>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</si>
  <si>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</si>
  <si>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</si>
  <si>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</si>
  <si>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</si>
  <si>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</si>
  <si>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</si>
  <si>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</si>
  <si>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</si>
  <si>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</si>
  <si>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</si>
  <si>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</si>
  <si>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</si>
  <si>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</si>
  <si>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</si>
  <si>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</si>
  <si>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</si>
  <si>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</si>
  <si>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</si>
  <si>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</si>
  <si>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</si>
  <si>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</si>
  <si>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</si>
  <si>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</si>
  <si>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</si>
  <si>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</si>
  <si>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</si>
  <si>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</si>
  <si>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</si>
  <si>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</si>
  <si>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</si>
  <si>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</si>
  <si>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</si>
  <si>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</si>
  <si>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</si>
  <si>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</si>
  <si>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</si>
  <si>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</si>
  <si>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</si>
  <si>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</si>
  <si>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</si>
  <si>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</si>
  <si>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</si>
  <si>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</si>
  <si>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</si>
  <si>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</si>
  <si>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</si>
  <si>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</si>
  <si>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</si>
  <si>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</si>
  <si>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</si>
  <si>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</si>
  <si>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</si>
  <si>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</si>
  <si>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</si>
  <si>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</si>
  <si>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</si>
  <si>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</si>
  <si>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</si>
  <si>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</si>
  <si>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</si>
  <si>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</si>
  <si>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</si>
  <si>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</si>
  <si>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</si>
  <si>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</si>
  <si>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</si>
  <si>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</si>
  <si>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</si>
  <si>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</si>
  <si>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</si>
  <si>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</si>
  <si>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</si>
  <si>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</si>
  <si>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</si>
  <si>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</si>
  <si>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</si>
  <si>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</si>
  <si>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</si>
  <si>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</si>
  <si>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</si>
  <si>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</si>
  <si>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</si>
  <si>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</si>
  <si>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</si>
  <si>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</si>
  <si>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</si>
  <si>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</si>
  <si>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</si>
  <si>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</si>
  <si>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</si>
  <si>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</si>
  <si>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</si>
  <si>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</si>
  <si>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</si>
  <si>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</si>
  <si>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</si>
  <si>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</si>
  <si>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</si>
  <si>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</si>
  <si>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</si>
  <si>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</si>
  <si>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</si>
  <si>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</si>
  <si>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</si>
  <si>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</si>
  <si>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</si>
  <si>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</si>
  <si>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</si>
  <si>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</si>
  <si>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</si>
  <si>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</si>
  <si>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</si>
  <si>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</si>
  <si>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</si>
  <si>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</si>
  <si>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</si>
  <si>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</si>
  <si>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</si>
  <si>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</si>
  <si>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</si>
  <si>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</si>
  <si>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</si>
  <si>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</si>
  <si>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</si>
  <si>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</si>
  <si>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</si>
  <si>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</si>
  <si>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</si>
  <si>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</si>
  <si>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</si>
  <si>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</si>
  <si>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</si>
  <si>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</si>
  <si>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</si>
  <si>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</si>
  <si>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</si>
  <si>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</si>
  <si>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</si>
  <si>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</si>
  <si>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</si>
  <si>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</si>
  <si>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</si>
  <si>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</si>
  <si>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</si>
  <si>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</si>
  <si>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</si>
  <si>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</si>
  <si>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</si>
  <si>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</si>
  <si>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</si>
  <si>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</si>
  <si>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</si>
  <si>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</si>
  <si>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</si>
  <si>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</si>
  <si>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</si>
  <si>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</si>
  <si>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</si>
  <si>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</si>
  <si>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</si>
  <si>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</si>
  <si>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</si>
  <si>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</si>
  <si>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</si>
  <si>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</si>
  <si>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</si>
  <si>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</si>
  <si>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</si>
  <si>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</si>
  <si>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</si>
  <si>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</si>
  <si>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</si>
  <si>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</si>
  <si>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</si>
  <si>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</si>
  <si>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</si>
  <si>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</si>
  <si>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</si>
  <si>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</si>
  <si>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</si>
  <si>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</si>
  <si>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</si>
  <si>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</si>
  <si>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</si>
  <si>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</si>
  <si>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</si>
  <si>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</si>
  <si>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</si>
  <si>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</si>
  <si>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</si>
  <si>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</si>
  <si>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</si>
  <si>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</si>
  <si>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</si>
  <si>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</si>
  <si>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</si>
  <si>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</si>
  <si>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</si>
  <si>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</si>
  <si>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</si>
  <si>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</si>
  <si>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</si>
  <si>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</si>
  <si>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</si>
  <si>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</si>
  <si>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</si>
  <si>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</si>
  <si>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</si>
  <si>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</si>
  <si>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</si>
  <si>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</si>
  <si>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</si>
  <si>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</si>
  <si>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</si>
  <si>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</si>
  <si>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</si>
  <si>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</si>
  <si>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</si>
  <si>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</si>
  <si>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</si>
  <si>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</si>
  <si>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</si>
  <si>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</si>
  <si>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</si>
  <si>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</si>
  <si>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</si>
  <si>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</si>
  <si>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</si>
  <si>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</si>
  <si>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</si>
  <si>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</si>
  <si>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</si>
  <si>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</si>
  <si>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</si>
  <si>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</si>
  <si>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</si>
  <si>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</si>
  <si>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</si>
  <si>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</si>
  <si>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</si>
  <si>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</si>
  <si>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</si>
  <si>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</si>
  <si>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</si>
  <si>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</si>
  <si>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</si>
  <si>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</si>
  <si>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</si>
  <si>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</si>
  <si>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</si>
  <si>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</si>
  <si>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</si>
  <si>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</si>
  <si>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</si>
  <si>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</si>
  <si>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</si>
  <si>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</si>
  <si>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</si>
  <si>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</si>
  <si>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</si>
  <si>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</si>
  <si>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</si>
  <si>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</si>
  <si>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</si>
  <si>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</si>
  <si>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</si>
  <si>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</si>
  <si>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</si>
  <si>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</si>
  <si>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</si>
  <si>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</si>
  <si>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</si>
  <si>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</si>
  <si>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</si>
  <si>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</si>
  <si>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</si>
  <si>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</si>
  <si>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</si>
  <si>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</si>
  <si>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</si>
  <si>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</si>
  <si>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</si>
  <si>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</si>
  <si>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</si>
  <si>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</si>
  <si>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</si>
  <si>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</si>
  <si>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</si>
  <si>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</si>
  <si>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</si>
  <si>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</si>
  <si>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</si>
  <si>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</si>
  <si>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</si>
  <si>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</si>
  <si>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</si>
  <si>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</si>
  <si>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</si>
  <si>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</si>
  <si>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</si>
  <si>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</si>
  <si>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</si>
  <si>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</si>
  <si>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</si>
  <si>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</si>
  <si>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</si>
  <si>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</si>
  <si>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</si>
  <si>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</si>
  <si>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</si>
  <si>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</si>
  <si>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</si>
  <si>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</si>
  <si>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</si>
  <si>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</si>
  <si>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</si>
  <si>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</si>
  <si>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</si>
  <si>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</si>
  <si>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</si>
  <si>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</si>
  <si>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</si>
  <si>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</si>
  <si>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</si>
  <si>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</si>
  <si>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</si>
  <si>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</si>
  <si>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</si>
  <si>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</si>
  <si>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</si>
  <si>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</si>
  <si>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</si>
  <si>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</si>
  <si>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</si>
  <si>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</si>
  <si>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</si>
  <si>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</si>
  <si>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</si>
  <si>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</si>
  <si>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</si>
  <si>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</si>
  <si>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</si>
  <si>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</si>
  <si>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</si>
  <si>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</si>
  <si>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</si>
  <si>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</si>
  <si>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</si>
  <si>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</si>
  <si>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</si>
  <si>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</si>
  <si>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</si>
  <si>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</si>
  <si>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</si>
  <si>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</si>
  <si>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</si>
  <si>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</si>
  <si>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</si>
  <si>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</si>
  <si>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</si>
  <si>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</si>
  <si>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</si>
  <si>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</si>
  <si>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</si>
  <si>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</si>
  <si>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</si>
  <si>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</si>
  <si>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</si>
  <si>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</si>
  <si>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</si>
  <si>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</si>
  <si>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</si>
  <si>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</si>
  <si>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</si>
  <si>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</si>
  <si>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</si>
  <si>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</si>
  <si>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</si>
  <si>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</si>
  <si>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</si>
  <si>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</si>
  <si>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</si>
  <si>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</si>
  <si>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</si>
  <si>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</si>
  <si>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</si>
  <si>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</si>
  <si>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</si>
  <si>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</si>
  <si>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</si>
  <si>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</si>
  <si>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</si>
  <si>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</si>
  <si>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</si>
  <si>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</si>
  <si>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</si>
  <si>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</si>
  <si>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</si>
  <si>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</si>
  <si>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</si>
  <si>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</si>
  <si>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</si>
  <si>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</si>
  <si>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</si>
  <si>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</si>
  <si>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</si>
  <si>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</si>
  <si>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</si>
  <si>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</si>
  <si>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</si>
  <si>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</si>
  <si>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</si>
  <si>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</si>
  <si>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</si>
  <si>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</si>
  <si>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</si>
  <si>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</si>
  <si>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</si>
  <si>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</si>
  <si>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</si>
  <si>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</si>
  <si>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</si>
  <si>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</si>
  <si>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</si>
  <si>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</si>
  <si>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</si>
  <si>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</si>
  <si>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</si>
  <si>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</si>
  <si>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</si>
  <si>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</si>
  <si>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</si>
  <si>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</si>
  <si>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</si>
  <si>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</si>
  <si>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</si>
  <si>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</si>
  <si>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</si>
  <si>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</si>
  <si>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</si>
  <si>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</si>
  <si>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</si>
  <si>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</si>
  <si>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</si>
  <si>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</si>
  <si>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</si>
  <si>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</si>
  <si>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</si>
  <si>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</si>
  <si>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</si>
  <si>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</si>
  <si>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</si>
  <si>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</si>
  <si>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</si>
  <si>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</si>
  <si>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</si>
  <si>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</si>
  <si>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</si>
  <si>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</si>
  <si>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</si>
  <si>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</si>
  <si>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</si>
  <si>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</si>
  <si>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</si>
  <si>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</si>
  <si>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</si>
  <si>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</si>
  <si>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</si>
  <si>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</si>
  <si>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</si>
  <si>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</si>
  <si>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</si>
  <si>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</si>
  <si>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</si>
  <si>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</si>
  <si>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</si>
  <si>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</si>
  <si>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</si>
  <si>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</si>
  <si>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</si>
  <si>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</si>
  <si>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</si>
  <si>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</si>
  <si>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</si>
  <si>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</si>
  <si>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</si>
  <si>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</si>
  <si>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</si>
  <si>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</si>
  <si>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</si>
  <si>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</si>
  <si>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</si>
  <si>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</si>
  <si>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</si>
  <si>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</si>
  <si>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</si>
  <si>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</si>
  <si>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</si>
  <si>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</si>
  <si>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</si>
  <si>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</si>
  <si>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</si>
  <si>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</si>
  <si>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</si>
  <si>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</si>
  <si>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</si>
  <si>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</si>
  <si>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</si>
  <si>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</si>
  <si>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</si>
  <si>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</si>
  <si>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</si>
  <si>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</si>
  <si>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</si>
  <si>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</si>
  <si>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</si>
  <si>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</si>
  <si>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</si>
  <si>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</si>
  <si>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</si>
  <si>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</si>
  <si>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</si>
  <si>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</si>
  <si>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</si>
  <si>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</si>
  <si>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</si>
  <si>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</si>
  <si>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</si>
  <si>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</si>
  <si>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</si>
  <si>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</si>
  <si>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</si>
  <si>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</si>
  <si>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</si>
  <si>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</si>
  <si>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</si>
  <si>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</si>
  <si>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</si>
  <si>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</si>
  <si>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</si>
  <si>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</si>
  <si>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</si>
  <si>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</si>
  <si>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</si>
  <si>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</si>
  <si>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</si>
  <si>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</si>
  <si>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</si>
  <si>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</si>
  <si>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</si>
  <si>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</si>
  <si>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</si>
  <si>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</si>
  <si>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</si>
  <si>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</si>
  <si>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</si>
  <si>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</si>
  <si>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</si>
  <si>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</si>
  <si>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</si>
  <si>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</si>
  <si>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</si>
  <si>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</si>
  <si>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</si>
  <si>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</si>
  <si>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</si>
  <si>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</si>
  <si>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</si>
  <si>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</si>
  <si>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</si>
  <si>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</si>
  <si>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</si>
  <si>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</si>
  <si>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</si>
  <si>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</si>
  <si>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</si>
  <si>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</si>
  <si>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</si>
  <si>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</si>
  <si>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</si>
  <si>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</si>
  <si>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</si>
  <si>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</si>
  <si>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</si>
  <si>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</si>
  <si>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</si>
  <si>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</si>
  <si>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</si>
  <si>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</si>
  <si>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</si>
  <si>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</si>
  <si>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</si>
  <si>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</si>
  <si>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</si>
  <si>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</si>
  <si>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</si>
  <si>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</si>
  <si>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</si>
  <si>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</si>
  <si>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</si>
  <si>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</si>
  <si>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</si>
  <si>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</si>
  <si>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</si>
  <si>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</si>
  <si>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</si>
  <si>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</si>
  <si>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</si>
  <si>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</si>
  <si>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</si>
  <si>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</si>
  <si>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</si>
  <si>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</si>
  <si>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</si>
  <si>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</si>
  <si>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</si>
  <si>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</si>
  <si>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</si>
  <si>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</si>
  <si>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</si>
  <si>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</si>
  <si>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</si>
  <si>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</si>
  <si>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</si>
  <si>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</si>
  <si>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</si>
  <si>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</si>
  <si>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</si>
  <si>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</si>
  <si>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</si>
  <si>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</si>
  <si>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</si>
  <si>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</si>
  <si>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</si>
  <si>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</si>
  <si>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</si>
  <si>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</si>
  <si>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</si>
  <si>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</si>
  <si>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</si>
  <si>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</si>
  <si>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</si>
  <si>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</si>
  <si>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</si>
  <si>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</si>
  <si>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</si>
  <si>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</si>
  <si>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</si>
  <si>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</si>
  <si>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</si>
  <si>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</si>
  <si>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</si>
  <si>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</si>
  <si>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</si>
  <si>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</si>
  <si>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</si>
  <si>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</si>
  <si>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</si>
  <si>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</si>
  <si>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</si>
  <si>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</si>
  <si>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</si>
  <si>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</si>
  <si>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</si>
  <si>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</si>
  <si>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</si>
  <si>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</si>
  <si>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</si>
  <si>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</si>
  <si>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</si>
  <si>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</si>
  <si>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</si>
  <si>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</si>
  <si>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</si>
  <si>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</si>
  <si>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</si>
  <si>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</si>
  <si>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</si>
  <si>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</si>
  <si>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</si>
  <si>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</si>
  <si>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</si>
  <si>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</si>
  <si>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</si>
  <si>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</si>
  <si>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</si>
  <si>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</si>
  <si>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</si>
  <si>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</si>
  <si>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</si>
  <si>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</si>
  <si>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</si>
  <si>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</si>
  <si>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</si>
  <si>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</si>
  <si>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</si>
  <si>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</si>
  <si>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</si>
  <si>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</si>
  <si>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</si>
  <si>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</si>
  <si>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</si>
  <si>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</si>
  <si>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</si>
  <si>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</si>
  <si>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</si>
  <si>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</si>
  <si>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</si>
  <si>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</si>
  <si>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</si>
  <si>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</si>
  <si>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</si>
  <si>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</si>
  <si>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</si>
  <si>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</si>
  <si>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</si>
  <si>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</si>
  <si>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</si>
  <si>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</si>
  <si>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</si>
  <si>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</si>
  <si>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</si>
  <si>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</si>
  <si>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</si>
  <si>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</si>
  <si>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</si>
  <si>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</si>
  <si>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</si>
  <si>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</si>
  <si>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</si>
  <si>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</si>
  <si>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</si>
  <si>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</si>
  <si>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</si>
  <si>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</si>
  <si>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</si>
  <si>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</si>
  <si>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</si>
  <si>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</si>
  <si>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</si>
  <si>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</si>
  <si>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</si>
  <si>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</si>
  <si>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</si>
  <si>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</si>
  <si>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</si>
  <si>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</si>
  <si>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</si>
  <si>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</si>
  <si>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</si>
  <si>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</si>
  <si>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</si>
  <si>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</si>
  <si>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</si>
  <si>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</si>
  <si>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</si>
  <si>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</si>
  <si>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</si>
  <si>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</si>
  <si>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</si>
  <si>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</si>
  <si>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</si>
  <si>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</si>
  <si>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</si>
  <si>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</si>
  <si>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</si>
  <si>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</si>
  <si>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</si>
  <si>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</si>
  <si>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</si>
  <si>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</si>
  <si>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</si>
  <si>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</si>
  <si>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</si>
  <si>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</si>
  <si>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</si>
  <si>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</si>
  <si>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</si>
  <si>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</si>
  <si>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</si>
  <si>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</si>
  <si>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</si>
  <si>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</si>
  <si>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</si>
  <si>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</si>
  <si>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</si>
  <si>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</si>
  <si>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</si>
  <si>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</si>
  <si>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</si>
  <si>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</si>
  <si>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</si>
  <si>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</si>
  <si>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</si>
  <si>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</si>
  <si>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</si>
  <si>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</si>
  <si>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</si>
  <si>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</si>
  <si>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</si>
  <si>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</si>
  <si>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</si>
  <si>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</si>
  <si>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</si>
  <si>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</si>
  <si>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</si>
  <si>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</si>
  <si>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</si>
  <si>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</si>
  <si>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</si>
  <si>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</si>
  <si>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</si>
  <si>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</si>
  <si>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</si>
  <si>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</si>
  <si>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</si>
  <si>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</si>
  <si>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</si>
  <si>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</si>
  <si>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</si>
  <si>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</si>
  <si>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</si>
  <si>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</si>
  <si>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</si>
  <si>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</si>
  <si>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</si>
  <si>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</si>
  <si>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</si>
  <si>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</si>
  <si>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</si>
  <si>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</si>
  <si>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</si>
  <si>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</si>
  <si>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</si>
  <si>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</si>
  <si>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</si>
  <si>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</si>
  <si>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</si>
  <si>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</si>
  <si>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</si>
  <si>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</si>
  <si>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</si>
  <si>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</si>
  <si>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</si>
  <si>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</si>
  <si>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</si>
  <si>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</si>
  <si>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</si>
  <si>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</si>
  <si>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</si>
  <si>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</si>
  <si>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</si>
  <si>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</si>
  <si>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</si>
  <si>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</si>
  <si>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</si>
  <si>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</si>
  <si>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</si>
  <si>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</si>
  <si>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</si>
  <si>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</si>
  <si>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</si>
  <si>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</si>
  <si>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</si>
  <si>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</si>
  <si>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</si>
  <si>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</si>
  <si>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</si>
  <si>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</si>
  <si>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</si>
  <si>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</si>
  <si>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</si>
  <si>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</si>
  <si>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</si>
  <si>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</si>
  <si>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</si>
  <si>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</si>
  <si>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</si>
  <si>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</si>
  <si>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</si>
  <si>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</si>
  <si>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</si>
  <si>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</si>
  <si>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</si>
  <si>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</si>
  <si>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</si>
  <si>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</si>
  <si>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</si>
  <si>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</si>
  <si>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</si>
  <si>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</si>
  <si>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</si>
  <si>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</si>
  <si>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</si>
  <si>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</si>
  <si>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</si>
  <si>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</si>
  <si>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</si>
  <si>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</si>
  <si>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</si>
  <si>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</si>
  <si>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</si>
  <si>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</si>
  <si>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</si>
  <si>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</si>
  <si>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</si>
  <si>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</si>
  <si>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</si>
  <si>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</si>
  <si>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</si>
  <si>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</si>
  <si>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</si>
  <si>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</si>
  <si>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</si>
  <si>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</si>
  <si>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</si>
  <si>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</si>
  <si>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</si>
  <si>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</si>
  <si>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</si>
  <si>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</si>
  <si>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</si>
  <si>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</si>
  <si>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</si>
  <si>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</si>
  <si>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</si>
  <si>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</si>
  <si>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</si>
  <si>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</si>
  <si>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</si>
  <si>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</si>
  <si>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</si>
  <si>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</si>
  <si>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</si>
  <si>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</si>
  <si>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</si>
  <si>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</si>
  <si>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</si>
  <si>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</si>
  <si>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</si>
  <si>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</si>
  <si>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</si>
  <si>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</si>
  <si>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</si>
  <si>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</si>
  <si>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</si>
  <si>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</si>
  <si>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</si>
  <si>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</si>
  <si>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</si>
  <si>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</si>
  <si>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</si>
  <si>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</si>
  <si>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</si>
  <si>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</si>
  <si>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</si>
  <si>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</si>
  <si>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</si>
  <si>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</si>
  <si>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</si>
  <si>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</si>
  <si>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</si>
  <si>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</si>
  <si>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</si>
  <si>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</si>
  <si>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</si>
  <si>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</si>
  <si>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</si>
  <si>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</si>
  <si>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</si>
  <si>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</si>
  <si>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</si>
  <si>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</si>
  <si>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</si>
  <si>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</si>
  <si>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</si>
  <si>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</si>
  <si>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</si>
  <si>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</si>
  <si>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</si>
  <si>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</si>
  <si>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</si>
  <si>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</si>
  <si>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</si>
  <si>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</si>
  <si>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</si>
  <si>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</si>
  <si>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</si>
  <si>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</si>
  <si>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</si>
  <si>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</si>
  <si>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</si>
  <si>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</si>
  <si>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</si>
  <si>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</si>
  <si>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</si>
  <si>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</si>
  <si>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</si>
  <si>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</si>
  <si>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</si>
  <si>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</si>
  <si>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</si>
  <si>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</si>
  <si>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</si>
  <si>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</si>
  <si>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</si>
  <si>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</si>
  <si>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</si>
  <si>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</si>
  <si>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</si>
  <si>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</si>
  <si>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</si>
  <si>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</si>
  <si>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</si>
  <si>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</si>
  <si>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</si>
  <si>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</si>
  <si>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</si>
  <si>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</si>
  <si>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</si>
  <si>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</si>
  <si>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</si>
  <si>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</si>
  <si>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</si>
  <si>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</si>
  <si>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</si>
  <si>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</si>
  <si>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</si>
  <si>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</si>
  <si>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</si>
  <si>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</si>
  <si>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</si>
  <si>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</si>
  <si>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</si>
  <si>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</si>
  <si>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</si>
  <si>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</si>
  <si>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</si>
  <si>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</si>
  <si>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</si>
  <si>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</si>
  <si>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</si>
  <si>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</si>
  <si>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</si>
  <si>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</si>
  <si>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</si>
  <si>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</si>
  <si>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</si>
  <si>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</si>
  <si>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</si>
  <si>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</si>
  <si>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</si>
  <si>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</si>
  <si>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</si>
  <si>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</si>
  <si>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</si>
  <si>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</si>
  <si>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</si>
  <si>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</si>
  <si>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</si>
  <si>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</si>
  <si>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</si>
  <si>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</si>
  <si>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</si>
  <si>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</si>
  <si>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</si>
  <si>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</si>
  <si>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</si>
  <si>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</si>
  <si>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</si>
  <si>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</si>
  <si>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</si>
  <si>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</si>
  <si>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</si>
  <si>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</si>
  <si>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</si>
  <si>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</si>
  <si>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</si>
  <si>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</si>
  <si>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</si>
  <si>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</si>
  <si>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</si>
  <si>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</si>
  <si>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</si>
  <si>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</si>
  <si>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</si>
  <si>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</si>
  <si>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</si>
  <si>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</si>
  <si>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</si>
  <si>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</si>
  <si>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</si>
  <si>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</si>
  <si>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</si>
  <si>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</si>
  <si>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</si>
  <si>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</si>
  <si>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</si>
  <si>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</si>
  <si>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</si>
  <si>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</si>
  <si>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</si>
  <si>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</si>
  <si>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</si>
  <si>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</si>
  <si>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</si>
  <si>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</si>
  <si>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</si>
  <si>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</si>
  <si>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</si>
  <si>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</si>
  <si>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</si>
  <si>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</si>
  <si>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</si>
  <si>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</si>
  <si>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</si>
  <si>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</si>
  <si>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</si>
  <si>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</si>
  <si>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</si>
  <si>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</si>
  <si>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</si>
  <si>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</si>
  <si>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</si>
  <si>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</si>
  <si>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</si>
  <si>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</si>
  <si>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</si>
  <si>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</si>
  <si>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</si>
  <si>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</si>
  <si>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</si>
  <si>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</si>
  <si>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</si>
  <si>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</si>
  <si>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</si>
  <si>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</si>
  <si>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</si>
  <si>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</si>
  <si>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</si>
  <si>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</si>
  <si>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</si>
  <si>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</si>
  <si>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</si>
  <si>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</si>
  <si>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</si>
  <si>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</si>
  <si>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</si>
  <si>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</si>
  <si>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</si>
  <si>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</si>
  <si>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</si>
  <si>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</si>
  <si>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</si>
  <si>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</si>
  <si>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</si>
  <si>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</si>
  <si>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</si>
  <si>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</si>
  <si>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</si>
  <si>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</si>
  <si>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</si>
  <si>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</si>
  <si>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</si>
  <si>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</si>
  <si>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</si>
  <si>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</si>
  <si>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</si>
  <si>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</si>
  <si>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</si>
  <si>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</si>
  <si>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</si>
  <si>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</si>
  <si>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</si>
  <si>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</si>
  <si>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</si>
  <si>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</si>
  <si>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</si>
  <si>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</si>
  <si>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</si>
  <si>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</si>
  <si>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</si>
  <si>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</si>
  <si>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</si>
  <si>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</si>
  <si>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</si>
  <si>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</si>
  <si>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</si>
  <si>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</si>
  <si>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</si>
  <si>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</si>
  <si>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</si>
  <si>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</si>
  <si>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</si>
  <si>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</si>
  <si>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</si>
  <si>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</si>
  <si>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</si>
  <si>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</si>
  <si>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</si>
  <si>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</si>
  <si>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</si>
  <si>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</si>
  <si>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</si>
  <si>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</si>
  <si>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</si>
  <si>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</si>
  <si>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</si>
  <si>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</si>
  <si>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</si>
  <si>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</si>
  <si>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</si>
  <si>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</si>
  <si>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</si>
  <si>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</si>
  <si>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</si>
  <si>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</si>
  <si>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</si>
  <si>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</si>
  <si>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</si>
  <si>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</si>
  <si>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</si>
  <si>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</si>
  <si>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</si>
  <si>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</si>
  <si>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</si>
  <si>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</si>
  <si>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</si>
  <si>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</si>
  <si>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</si>
  <si>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</si>
  <si>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</si>
  <si>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</si>
  <si>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</si>
  <si>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</si>
  <si>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</si>
  <si>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</si>
  <si>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</si>
  <si>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</si>
  <si>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</si>
  <si>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</si>
  <si>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</si>
  <si>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</si>
  <si>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</si>
  <si>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</si>
  <si>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</si>
  <si>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</si>
  <si>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</si>
  <si>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</si>
  <si>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</si>
  <si>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</si>
  <si>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</si>
  <si>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</si>
  <si>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</si>
  <si>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</si>
  <si>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</si>
  <si>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</si>
  <si>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</si>
  <si>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</si>
  <si>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</si>
  <si>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</si>
  <si>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</si>
  <si>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</si>
  <si>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</si>
  <si>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</si>
  <si>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</si>
  <si>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</si>
  <si>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</si>
  <si>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</si>
  <si>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</si>
  <si>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</si>
  <si>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</si>
  <si>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</si>
  <si>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</si>
  <si>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</si>
  <si>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</si>
  <si>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</si>
  <si>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</si>
  <si>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</si>
  <si>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</si>
  <si>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</si>
  <si>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</si>
  <si>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</si>
  <si>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</si>
  <si>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</si>
  <si>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</si>
  <si>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</si>
  <si>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</si>
  <si>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</si>
  <si>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</si>
  <si>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</si>
  <si>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</si>
  <si>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</si>
  <si>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</si>
  <si>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</si>
  <si>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</si>
  <si>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</si>
  <si>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</si>
  <si>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</si>
  <si>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</si>
  <si>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</si>
  <si>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</si>
  <si>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</si>
  <si>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</si>
  <si>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</si>
  <si>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</si>
  <si>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</si>
  <si>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</si>
  <si>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</si>
  <si>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</si>
  <si>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</si>
  <si>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</si>
  <si>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</si>
  <si>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</si>
  <si>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</si>
  <si>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</si>
  <si>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</si>
  <si>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</si>
  <si>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</si>
  <si>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</si>
  <si>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</si>
  <si>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</si>
  <si>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</si>
  <si>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</si>
  <si>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</si>
  <si>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</si>
  <si>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</si>
  <si>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</si>
  <si>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</si>
  <si>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</si>
  <si>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</si>
  <si>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</si>
  <si>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</si>
  <si>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</si>
  <si>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</si>
  <si>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</si>
  <si>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</si>
  <si>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</si>
  <si>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</si>
  <si>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</si>
  <si>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</si>
  <si>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</si>
  <si>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</si>
  <si>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</si>
  <si>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</si>
  <si>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</si>
  <si>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</si>
  <si>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</si>
  <si>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</si>
  <si>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</si>
  <si>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</si>
  <si>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</si>
  <si>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</si>
  <si>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</si>
  <si>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</si>
  <si>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</si>
  <si>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</si>
  <si>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</si>
  <si>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</si>
  <si>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</si>
  <si>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</si>
  <si>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</si>
  <si>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</si>
  <si>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</si>
  <si>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</si>
  <si>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</si>
  <si>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</si>
  <si>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</si>
  <si>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</si>
  <si>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</si>
  <si>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</si>
  <si>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</si>
  <si>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</si>
  <si>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</si>
  <si>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</si>
  <si>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</si>
  <si>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</si>
  <si>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</si>
  <si>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</si>
  <si>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</si>
  <si>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</si>
  <si>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</si>
  <si>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</si>
  <si>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</si>
  <si>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</si>
  <si>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</si>
  <si>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</si>
  <si>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</si>
  <si>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</si>
  <si>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</si>
  <si>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</si>
  <si>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</si>
  <si>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</si>
  <si>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</si>
  <si>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</si>
  <si>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</si>
  <si>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</si>
  <si>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</si>
  <si>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</si>
  <si>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</si>
  <si>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</si>
  <si>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</si>
  <si>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</si>
  <si>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</si>
  <si>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</si>
  <si>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</si>
  <si>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</si>
  <si>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</si>
  <si>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</si>
  <si>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</si>
  <si>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</si>
  <si>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</si>
  <si>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</si>
  <si>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</si>
  <si>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</si>
  <si>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</si>
  <si>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</si>
  <si>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</si>
  <si>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</si>
  <si>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</si>
  <si>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</si>
  <si>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</si>
  <si>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</si>
  <si>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</si>
  <si>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</si>
  <si>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</si>
  <si>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</si>
  <si>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</si>
  <si>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</si>
  <si>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</si>
  <si>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</si>
  <si>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</si>
  <si>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</si>
  <si>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</si>
  <si>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</si>
  <si>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</si>
  <si>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</si>
  <si>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</si>
  <si>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</si>
  <si>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</si>
  <si>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</si>
  <si>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</si>
  <si>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</si>
  <si>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</si>
  <si>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</si>
  <si>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</si>
  <si>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</si>
  <si>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</si>
  <si>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</si>
  <si>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</si>
  <si>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</si>
  <si>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</si>
  <si>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</si>
  <si>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</si>
  <si>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</si>
  <si>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</si>
  <si>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</si>
  <si>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</si>
  <si>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</si>
  <si>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</si>
  <si>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</si>
  <si>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</si>
  <si>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</si>
  <si>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</si>
  <si>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</si>
  <si>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</si>
  <si>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</si>
  <si>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</si>
  <si>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</si>
  <si>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</si>
  <si>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</si>
  <si>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</si>
  <si>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</si>
  <si>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</si>
  <si>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</si>
  <si>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</si>
  <si>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</si>
  <si>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</si>
  <si>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</si>
  <si>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</si>
  <si>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</si>
  <si>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</si>
  <si>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</si>
  <si>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</si>
  <si>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</si>
  <si>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</si>
  <si>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</si>
  <si>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</si>
  <si>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</si>
  <si>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</si>
  <si>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</si>
  <si>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</si>
  <si>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</si>
  <si>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</si>
  <si>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</si>
  <si>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</si>
  <si>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</si>
  <si>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</si>
  <si>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</si>
  <si>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</si>
  <si>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</si>
  <si>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</si>
  <si>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</si>
  <si>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</si>
  <si>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</si>
  <si>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</si>
  <si>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</si>
  <si>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</si>
  <si>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</si>
  <si>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</si>
  <si>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</si>
  <si>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</si>
  <si>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</si>
  <si>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</si>
  <si>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</si>
  <si>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</si>
  <si>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</si>
  <si>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</si>
  <si>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</si>
  <si>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</si>
  <si>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</si>
  <si>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</si>
  <si>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</si>
  <si>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</si>
  <si>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</si>
  <si>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</si>
  <si>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</si>
  <si>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</si>
  <si>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</si>
  <si>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</si>
  <si>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</si>
  <si>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</si>
  <si>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</si>
  <si>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</si>
  <si>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</si>
  <si>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</si>
  <si>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</si>
  <si>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</si>
  <si>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</si>
  <si>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</si>
  <si>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</si>
  <si>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</si>
  <si>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</si>
  <si>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</si>
  <si>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</si>
  <si>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</si>
  <si>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</si>
  <si>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</si>
  <si>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</si>
  <si>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</si>
  <si>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</si>
  <si>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</si>
  <si>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</si>
  <si>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</si>
  <si>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</si>
  <si>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</si>
  <si>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</si>
  <si>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</si>
  <si>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</si>
  <si>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</si>
  <si>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</si>
  <si>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</si>
  <si>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</si>
  <si>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</si>
  <si>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</si>
  <si>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</si>
  <si>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</si>
  <si>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</si>
  <si>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</si>
  <si>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</si>
  <si>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</si>
  <si>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</si>
  <si>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</si>
  <si>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</si>
  <si>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</si>
  <si>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</si>
  <si>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</si>
  <si>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</si>
  <si>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</si>
  <si>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</si>
  <si>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</si>
  <si>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</si>
  <si>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</si>
  <si>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</si>
  <si>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</si>
  <si>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</si>
  <si>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</si>
  <si>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</si>
  <si>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</si>
  <si>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</si>
  <si>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</si>
  <si>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</si>
  <si>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</si>
  <si>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</si>
  <si>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</si>
  <si>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</si>
  <si>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</si>
  <si>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</si>
  <si>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</si>
  <si>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</si>
  <si>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</si>
  <si>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</si>
  <si>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</si>
  <si>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</si>
  <si>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</si>
  <si>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</si>
  <si>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</si>
  <si>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</si>
  <si>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</si>
  <si>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</si>
  <si>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</si>
  <si>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</si>
  <si>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</si>
  <si>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</si>
  <si>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</si>
  <si>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</si>
  <si>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</si>
  <si>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</si>
  <si>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</si>
  <si>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</si>
  <si>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</si>
  <si>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</si>
  <si>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</si>
  <si>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</si>
  <si>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</si>
  <si>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</si>
  <si>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</si>
  <si>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</si>
  <si>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</si>
  <si>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</si>
  <si>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</si>
  <si>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</si>
  <si>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</si>
  <si>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</si>
  <si>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</si>
  <si>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</si>
  <si>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</si>
  <si>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</si>
  <si>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</si>
  <si>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</si>
  <si>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</si>
  <si>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</si>
  <si>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</si>
  <si>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</si>
  <si>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</si>
  <si>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</si>
  <si>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</si>
  <si>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</si>
  <si>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</si>
  <si>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</si>
  <si>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</si>
  <si>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</si>
  <si>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</si>
  <si>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</si>
  <si>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</si>
  <si>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</si>
  <si>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</si>
  <si>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</si>
  <si>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</si>
  <si>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</si>
  <si>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</si>
  <si>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</si>
  <si>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</si>
  <si>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</si>
  <si>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</si>
  <si>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</si>
  <si>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</si>
  <si>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</si>
  <si>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</si>
  <si>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</si>
  <si>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</si>
  <si>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</si>
  <si>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</si>
  <si>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</si>
  <si>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</si>
  <si>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</si>
  <si>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</si>
  <si>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</si>
  <si>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</si>
  <si>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</si>
  <si>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</si>
  <si>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</si>
  <si>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</si>
  <si>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</si>
  <si>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</si>
  <si>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</si>
  <si>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</si>
  <si>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</si>
  <si>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</si>
  <si>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</si>
  <si>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</si>
  <si>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</si>
  <si>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</si>
  <si>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</si>
  <si>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</si>
  <si>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</si>
  <si>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</si>
  <si>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</si>
  <si>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</si>
  <si>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</si>
  <si>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</si>
  <si>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</si>
  <si>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</si>
  <si>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</si>
  <si>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</si>
  <si>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</si>
  <si>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</si>
  <si>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</si>
  <si>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</si>
  <si>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</si>
  <si>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</si>
  <si>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</si>
  <si>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</si>
  <si>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</si>
  <si>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</si>
  <si>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</si>
  <si>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</si>
  <si>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</si>
  <si>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</si>
  <si>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</si>
  <si>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</si>
  <si>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</si>
  <si>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</si>
  <si>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</si>
  <si>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</si>
  <si>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</si>
  <si>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</si>
  <si>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</si>
  <si>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</si>
  <si>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</si>
  <si>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</si>
  <si>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</si>
  <si>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</si>
  <si>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</si>
  <si>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</si>
  <si>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</si>
  <si>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</si>
  <si>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</si>
  <si>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</si>
  <si>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</si>
  <si>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</si>
  <si>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</si>
  <si>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</si>
  <si>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</si>
  <si>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</si>
  <si>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</si>
  <si>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</si>
  <si>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</si>
  <si>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</si>
  <si>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</si>
  <si>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</si>
  <si>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</si>
  <si>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</si>
  <si>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</si>
  <si>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</si>
  <si>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</si>
  <si>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</si>
  <si>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</si>
  <si>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</si>
  <si>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</si>
  <si>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</si>
  <si>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</si>
  <si>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</si>
  <si>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</si>
  <si>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</si>
  <si>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</si>
  <si>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</si>
  <si>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</si>
  <si>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</si>
  <si>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</si>
  <si>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</si>
  <si>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</si>
  <si>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</si>
  <si>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</si>
  <si>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</si>
  <si>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</si>
  <si>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</si>
  <si>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</si>
  <si>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</si>
  <si>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</si>
  <si>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</si>
  <si>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</si>
  <si>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</si>
  <si>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</si>
  <si>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</si>
  <si>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</si>
  <si>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</si>
  <si>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</si>
  <si>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</si>
  <si>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</si>
  <si>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</si>
  <si>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</si>
  <si>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</si>
  <si>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</si>
  <si>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</si>
  <si>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</si>
  <si>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</si>
  <si>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</si>
  <si>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</si>
  <si>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</si>
  <si>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</si>
  <si>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</si>
  <si>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</si>
  <si>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</si>
  <si>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</si>
  <si>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</si>
  <si>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</si>
  <si>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</si>
  <si>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</si>
  <si>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</si>
  <si>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</si>
  <si>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</si>
  <si>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</si>
  <si>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</si>
  <si>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</si>
  <si>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</si>
  <si>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</si>
  <si>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</si>
  <si>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</si>
  <si>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</si>
  <si>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</si>
  <si>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</si>
  <si>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</si>
  <si>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</si>
  <si>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</si>
  <si>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</si>
  <si>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</si>
  <si>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</si>
  <si>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</si>
  <si>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</si>
  <si>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</si>
  <si>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</si>
  <si>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</si>
  <si>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</si>
  <si>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</si>
  <si>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</si>
  <si>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</si>
  <si>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</si>
  <si>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</si>
  <si>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</si>
  <si>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</si>
  <si>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</si>
  <si>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</si>
  <si>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</si>
  <si>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</si>
  <si>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</si>
  <si>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</si>
  <si>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</si>
  <si>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</si>
  <si>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</si>
  <si>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</si>
  <si>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</si>
  <si>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</si>
  <si>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</si>
  <si>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</si>
  <si>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</si>
  <si>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</si>
  <si>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</si>
  <si>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</si>
  <si>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</si>
  <si>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</si>
  <si>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</si>
  <si>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</si>
  <si>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</si>
  <si>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</si>
  <si>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</si>
  <si>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</si>
  <si>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</si>
  <si>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</si>
  <si>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</si>
  <si>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</si>
  <si>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</si>
  <si>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</si>
  <si>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</si>
  <si>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</si>
  <si>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</si>
  <si>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</si>
  <si>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</si>
  <si>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</si>
  <si>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</si>
  <si>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</si>
  <si>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</si>
  <si>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</si>
  <si>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</si>
  <si>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</si>
  <si>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</si>
  <si>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</si>
  <si>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</si>
  <si>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</si>
  <si>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</si>
  <si>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</si>
  <si>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</si>
  <si>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</si>
  <si>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</si>
  <si>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</si>
  <si>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</si>
  <si>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</si>
  <si>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</si>
  <si>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</si>
  <si>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</si>
  <si>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</si>
  <si>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</si>
  <si>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</si>
  <si>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</si>
  <si>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</si>
  <si>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</si>
  <si>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</si>
  <si>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</si>
  <si>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</si>
  <si>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</si>
  <si>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</si>
  <si>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</si>
  <si>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</si>
  <si>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</si>
  <si>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</si>
  <si>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</si>
  <si>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</si>
  <si>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</si>
  <si>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</si>
  <si>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</si>
  <si>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</si>
  <si>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</si>
  <si>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</si>
  <si>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</si>
  <si>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</si>
  <si>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</si>
  <si>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</si>
  <si>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</si>
  <si>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</si>
  <si>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</si>
  <si>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</si>
  <si>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</si>
  <si>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</si>
  <si>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</si>
  <si>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</si>
  <si>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</si>
  <si>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</si>
  <si>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</si>
  <si>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</si>
  <si>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</si>
  <si>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</si>
  <si>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</si>
  <si>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</si>
  <si>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</si>
  <si>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</si>
  <si>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</si>
  <si>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</si>
  <si>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</si>
  <si>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</si>
  <si>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</si>
  <si>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</si>
  <si>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</si>
  <si>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</si>
  <si>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</si>
  <si>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</si>
  <si>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</si>
  <si>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</si>
  <si>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</si>
  <si>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</si>
  <si>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</si>
  <si>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</si>
  <si>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</si>
  <si>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</si>
  <si>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</si>
  <si>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</si>
  <si>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</si>
  <si>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</si>
  <si>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</si>
  <si>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</si>
  <si>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</si>
  <si>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</si>
  <si>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</si>
  <si>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</si>
  <si>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</si>
  <si>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</si>
  <si>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</si>
  <si>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</si>
  <si>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</si>
  <si>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</si>
  <si>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</si>
  <si>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</si>
  <si>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</si>
  <si>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</si>
  <si>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</si>
  <si>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</si>
  <si>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</si>
  <si>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</si>
  <si>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</si>
  <si>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</si>
  <si>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</si>
  <si>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</si>
  <si>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</si>
  <si>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</si>
  <si>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</si>
  <si>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</si>
  <si>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</si>
  <si>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</si>
  <si>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</si>
  <si>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</si>
  <si>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</si>
  <si>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</si>
  <si>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</si>
  <si>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</si>
  <si>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</si>
  <si>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</si>
  <si>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</si>
  <si>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</si>
  <si>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</si>
  <si>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</si>
  <si>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</si>
  <si>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</si>
  <si>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</si>
  <si>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</si>
  <si>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</si>
  <si>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</si>
  <si>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</si>
  <si>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</si>
  <si>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</si>
  <si>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</si>
  <si>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</si>
  <si>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</si>
  <si>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</si>
  <si>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</si>
  <si>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</si>
  <si>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</si>
  <si>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</si>
  <si>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</si>
  <si>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</si>
  <si>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</si>
  <si>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</si>
  <si>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</si>
  <si>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</si>
  <si>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</si>
  <si>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</si>
  <si>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</si>
  <si>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</si>
  <si>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</si>
  <si>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</si>
  <si>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</si>
  <si>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</si>
  <si>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</si>
  <si>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</si>
  <si>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</si>
  <si>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</si>
  <si>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</si>
  <si>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</si>
  <si>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</si>
  <si>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</si>
  <si>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</si>
  <si>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</si>
  <si>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</si>
  <si>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</si>
  <si>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</si>
  <si>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</si>
  <si>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</si>
  <si>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</si>
  <si>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</si>
  <si>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</si>
  <si>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</si>
  <si>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</si>
  <si>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</si>
  <si>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</si>
  <si>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</si>
  <si>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</si>
  <si>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</si>
  <si>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</si>
  <si>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</si>
  <si>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</si>
  <si>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</si>
  <si>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</si>
  <si>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</si>
  <si>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</si>
  <si>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</si>
  <si>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</si>
  <si>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</si>
  <si>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</si>
  <si>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</si>
  <si>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</si>
  <si>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</si>
  <si>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</si>
  <si>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</si>
  <si>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</si>
  <si>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</si>
  <si>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</si>
  <si>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</si>
  <si>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</si>
  <si>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</si>
  <si>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</si>
  <si>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</si>
  <si>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</si>
  <si>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</si>
  <si>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</si>
  <si>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</si>
  <si>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</si>
  <si>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</si>
  <si>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</si>
  <si>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</si>
  <si>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</si>
  <si>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</si>
  <si>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</si>
  <si>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</si>
  <si>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</si>
  <si>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</si>
  <si>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</si>
  <si>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</si>
  <si>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</si>
  <si>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</si>
  <si>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</si>
  <si>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</si>
  <si>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</si>
  <si>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</si>
  <si>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</si>
  <si>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</si>
  <si>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</si>
  <si>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</si>
  <si>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</si>
  <si>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</si>
  <si>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</si>
  <si>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</si>
  <si>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</si>
  <si>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</si>
  <si>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</si>
  <si>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</si>
  <si>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</si>
  <si>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</si>
  <si>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</si>
  <si>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</si>
  <si>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</si>
  <si>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</si>
  <si>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</si>
  <si>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</si>
  <si>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</si>
  <si>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</si>
  <si>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</si>
  <si>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</si>
  <si>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</si>
  <si>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</si>
  <si>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</si>
  <si>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</si>
  <si>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</si>
  <si>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</si>
  <si>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</si>
  <si>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</si>
  <si>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</si>
  <si>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</si>
  <si>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</si>
  <si>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</si>
  <si>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</si>
  <si>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</si>
  <si>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</si>
  <si>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</si>
  <si>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</si>
  <si>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</si>
  <si>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</si>
  <si>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</si>
  <si>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</si>
  <si>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</si>
  <si>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</si>
  <si>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</si>
  <si>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</si>
  <si>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</si>
  <si>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</si>
  <si>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</si>
  <si>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</si>
  <si>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</si>
  <si>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</si>
  <si>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</si>
  <si>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</si>
  <si>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</si>
  <si>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</si>
  <si>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</si>
  <si>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</si>
  <si>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</si>
  <si>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</si>
  <si>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</si>
  <si>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</si>
  <si>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</si>
  <si>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</si>
  <si>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</si>
  <si>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</si>
  <si>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</si>
  <si>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</si>
  <si>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</si>
  <si>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</si>
  <si>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</si>
  <si>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</si>
  <si>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</si>
  <si>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</si>
  <si>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</si>
  <si>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</si>
  <si>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</si>
  <si>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</si>
  <si>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</si>
  <si>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</si>
  <si>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</si>
  <si>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</si>
  <si>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</si>
  <si>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</si>
  <si>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</si>
  <si>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</si>
  <si>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</si>
  <si>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</si>
  <si>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</si>
  <si>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</si>
  <si>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</si>
  <si>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</si>
  <si>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</si>
  <si>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</si>
  <si>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</si>
  <si>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</si>
  <si>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</si>
  <si>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</si>
  <si>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</si>
  <si>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</si>
  <si>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</si>
  <si>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</si>
  <si>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</si>
  <si>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</si>
  <si>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</si>
  <si>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</si>
  <si>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</si>
  <si>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</si>
  <si>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</si>
  <si>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</si>
  <si>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</si>
  <si>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</si>
  <si>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</si>
  <si>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</si>
  <si>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</si>
  <si>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</si>
  <si>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</si>
  <si>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</si>
  <si>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</si>
  <si>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</si>
  <si>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</si>
  <si>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</si>
  <si>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</si>
  <si>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</si>
  <si>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</si>
  <si>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</si>
  <si>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</si>
  <si>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</si>
  <si>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</si>
  <si>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</si>
  <si>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</si>
  <si>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</si>
  <si>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</si>
  <si>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</si>
  <si>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</si>
  <si>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</si>
  <si>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</si>
  <si>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</si>
  <si>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</si>
  <si>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</si>
  <si>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</si>
  <si>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</si>
  <si>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</si>
  <si>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</si>
  <si>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</si>
  <si>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</si>
  <si>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</si>
  <si>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</si>
  <si>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</si>
  <si>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</si>
  <si>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</si>
  <si>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</si>
  <si>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</si>
  <si>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</si>
  <si>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</si>
  <si>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</si>
  <si>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</si>
  <si>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</si>
  <si>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</si>
  <si>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</si>
  <si>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</si>
  <si>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</si>
  <si>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</si>
  <si>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</si>
  <si>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</si>
  <si>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</si>
  <si>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</si>
  <si>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</si>
  <si>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</si>
  <si>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</si>
  <si>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</si>
  <si>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</si>
  <si>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</si>
  <si>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</si>
  <si>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</si>
  <si>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</si>
  <si>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</si>
  <si>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</si>
  <si>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</si>
  <si>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</si>
  <si>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</si>
  <si>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</si>
  <si>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</si>
  <si>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</si>
  <si>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</si>
  <si>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</si>
  <si>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</si>
  <si>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</si>
  <si>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</si>
  <si>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</si>
  <si>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</si>
  <si>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</si>
  <si>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</si>
  <si>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</si>
  <si>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</si>
  <si>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</si>
  <si>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</si>
  <si>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</si>
  <si>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</si>
  <si>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</si>
  <si>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</si>
  <si>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</si>
  <si>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</si>
  <si>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</si>
  <si>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</si>
  <si>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</si>
  <si>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</si>
  <si>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</si>
  <si>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</si>
  <si>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</si>
  <si>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</si>
  <si>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</si>
  <si>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</si>
  <si>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</si>
  <si>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</si>
  <si>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</si>
  <si>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</si>
  <si>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</si>
  <si>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</si>
  <si>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</si>
  <si>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</si>
  <si>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</si>
  <si>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</si>
  <si>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</si>
  <si>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</si>
  <si>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</si>
  <si>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</si>
  <si>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</si>
  <si>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</si>
  <si>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</si>
  <si>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</si>
  <si>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</si>
  <si>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</si>
  <si>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</si>
  <si>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</si>
  <si>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</si>
  <si>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</si>
  <si>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</si>
  <si>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</si>
  <si>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</si>
  <si>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</si>
  <si>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</si>
  <si>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</si>
  <si>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</si>
  <si>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</si>
  <si>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</si>
  <si>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</si>
  <si>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</si>
  <si>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</si>
  <si>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</si>
  <si>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</si>
  <si>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</si>
  <si>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</si>
  <si>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</si>
  <si>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</si>
  <si>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</si>
  <si>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</si>
  <si>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</si>
  <si>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</si>
  <si>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</si>
  <si>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</si>
  <si>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</si>
  <si>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</si>
  <si>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</si>
  <si>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</si>
  <si>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</si>
  <si>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</si>
  <si>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</si>
  <si>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</si>
  <si>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</si>
  <si>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</si>
  <si>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</si>
  <si>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</si>
  <si>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</si>
  <si>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</si>
  <si>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</si>
  <si>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</si>
  <si>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</si>
  <si>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</si>
  <si>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</si>
  <si>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</si>
  <si>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</si>
  <si>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</si>
  <si>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</si>
  <si>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</si>
  <si>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</si>
  <si>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</si>
  <si>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</si>
  <si>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</si>
  <si>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</si>
  <si>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</si>
  <si>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</si>
  <si>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</si>
  <si>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</si>
  <si>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</si>
  <si>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</si>
  <si>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</si>
  <si>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</si>
  <si>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</si>
  <si>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</si>
  <si>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</si>
  <si>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</si>
  <si>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</si>
  <si>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</si>
  <si>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</si>
  <si>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</si>
  <si>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</si>
  <si>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</si>
  <si>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</si>
  <si>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</si>
  <si>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</si>
  <si>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</si>
  <si>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</si>
  <si>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</si>
  <si>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</si>
  <si>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</si>
  <si>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</si>
  <si>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</si>
  <si>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</si>
  <si>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</si>
  <si>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</si>
  <si>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</si>
  <si>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</si>
  <si>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</si>
  <si>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</si>
  <si>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</si>
  <si>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</si>
  <si>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</si>
  <si>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</si>
  <si>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</si>
  <si>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</si>
  <si>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</si>
  <si>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</si>
  <si>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</si>
  <si>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</si>
  <si>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</si>
  <si>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</si>
  <si>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</si>
  <si>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</si>
  <si>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</si>
  <si>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</si>
  <si>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</si>
  <si>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</si>
  <si>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</si>
  <si>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</si>
  <si>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</si>
  <si>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</si>
  <si>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</si>
  <si>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</si>
  <si>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</si>
  <si>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</si>
  <si>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</si>
  <si>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</si>
  <si>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</si>
  <si>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</si>
  <si>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</si>
  <si>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</si>
  <si>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</si>
  <si>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</si>
  <si>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</si>
  <si>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</si>
  <si>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</si>
  <si>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</si>
  <si>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</si>
  <si>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</si>
  <si>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</si>
  <si>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</si>
  <si>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</si>
  <si>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</si>
  <si>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</si>
  <si>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</si>
  <si>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</si>
  <si>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</si>
  <si>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</si>
  <si>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</si>
  <si>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</si>
  <si>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</si>
  <si>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</si>
  <si>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</si>
  <si>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</si>
  <si>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</si>
  <si>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</si>
  <si>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</si>
  <si>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</si>
  <si>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</si>
  <si>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</si>
  <si>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</si>
  <si>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</si>
  <si>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</si>
  <si>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</si>
  <si>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</si>
  <si>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</si>
  <si>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</si>
  <si>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</si>
  <si>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</si>
  <si>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</si>
  <si>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</si>
  <si>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</si>
  <si>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</si>
  <si>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</si>
  <si>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</si>
  <si>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</si>
  <si>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</si>
  <si>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</si>
  <si>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</si>
  <si>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</si>
  <si>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</si>
  <si>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</si>
  <si>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</si>
  <si>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</si>
  <si>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</si>
  <si>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</si>
  <si>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</si>
  <si>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</si>
  <si>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</si>
  <si>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</si>
  <si>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</si>
  <si>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</si>
  <si>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</si>
  <si>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</si>
  <si>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</si>
  <si>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</si>
  <si>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</si>
  <si>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</si>
  <si>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</si>
  <si>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</si>
  <si>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</si>
  <si>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</si>
  <si>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</si>
  <si>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</si>
  <si>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</si>
  <si>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</si>
  <si>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</si>
  <si>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</si>
  <si>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</si>
  <si>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</si>
  <si>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</si>
  <si>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</si>
  <si>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</si>
  <si>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</si>
  <si>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</si>
  <si>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</si>
  <si>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</si>
  <si>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</si>
  <si>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</si>
  <si>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</si>
  <si>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</si>
  <si>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</si>
  <si>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</si>
  <si>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</si>
  <si>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</si>
  <si>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</si>
  <si>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</si>
  <si>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</si>
  <si>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</si>
  <si>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</si>
  <si>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</si>
  <si>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</si>
  <si>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</si>
  <si>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</si>
  <si>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</si>
  <si>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</si>
  <si>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</si>
  <si>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</si>
  <si>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</si>
  <si>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</si>
  <si>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</si>
  <si>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</si>
  <si>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</si>
  <si>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</si>
  <si>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</si>
  <si>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</si>
  <si>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</si>
  <si>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</si>
  <si>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</si>
  <si>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</si>
  <si>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</si>
  <si>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</si>
  <si>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</si>
  <si>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</si>
  <si>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</si>
  <si>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</si>
  <si>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</si>
  <si>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</si>
  <si>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</si>
  <si>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</si>
  <si>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</si>
  <si>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</si>
  <si>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</si>
  <si>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</si>
  <si>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</si>
  <si>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</si>
  <si>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</si>
  <si>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</si>
  <si>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</si>
  <si>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</si>
  <si>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</si>
  <si>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</si>
  <si>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</si>
  <si>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</si>
  <si>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</si>
  <si>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</si>
  <si>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</si>
  <si>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</si>
  <si>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</si>
  <si>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</si>
  <si>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</si>
  <si>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</si>
  <si>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</si>
  <si>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</si>
  <si>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</si>
  <si>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</si>
  <si>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</si>
  <si>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</si>
  <si>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</si>
  <si>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</si>
  <si>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</si>
  <si>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</si>
  <si>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</si>
  <si>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</si>
  <si>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</si>
  <si>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</si>
  <si>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</si>
  <si>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</si>
  <si>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</si>
  <si>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</si>
  <si>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</si>
  <si>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</si>
  <si>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</si>
  <si>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</si>
  <si>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</si>
  <si>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</si>
  <si>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</si>
  <si>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</si>
  <si>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</si>
  <si>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</si>
  <si>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</si>
  <si>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</si>
  <si>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</si>
  <si>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</si>
  <si>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</si>
  <si>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</si>
  <si>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</si>
  <si>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</si>
  <si>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</si>
  <si>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</si>
  <si>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</si>
  <si>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</si>
  <si>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</si>
  <si>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</si>
  <si>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</si>
  <si>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</si>
  <si>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</si>
  <si>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</si>
  <si>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</si>
  <si>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</si>
  <si>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</si>
  <si>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</si>
  <si>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</si>
  <si>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</si>
  <si>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</si>
  <si>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</si>
  <si>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</si>
  <si>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</si>
  <si>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</si>
  <si>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</si>
  <si>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</si>
  <si>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</si>
  <si>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</si>
  <si>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</si>
  <si>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</si>
  <si>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</si>
  <si>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</si>
  <si>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</si>
  <si>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</si>
  <si>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</si>
  <si>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</si>
  <si>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</si>
  <si>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</si>
  <si>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</si>
  <si>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</si>
  <si>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</si>
  <si>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</si>
  <si>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</si>
  <si>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</si>
  <si>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</si>
  <si>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</si>
  <si>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</si>
  <si>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</si>
  <si>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</si>
  <si>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</si>
  <si>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</si>
  <si>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</si>
  <si>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</si>
  <si>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</si>
  <si>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</si>
  <si>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</si>
  <si>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</si>
  <si>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</si>
  <si>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</si>
  <si>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</si>
  <si>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</si>
  <si>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</si>
  <si>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</si>
  <si>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</si>
  <si>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</si>
  <si>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</si>
  <si>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</si>
  <si>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</si>
  <si>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</si>
  <si>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</si>
  <si>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</si>
  <si>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</si>
  <si>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</si>
  <si>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</si>
  <si>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</si>
  <si>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</si>
  <si>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</si>
  <si>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</si>
  <si>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</si>
  <si>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</si>
  <si>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</si>
  <si>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</si>
  <si>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</si>
  <si>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</si>
  <si>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</si>
  <si>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</si>
  <si>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</si>
  <si>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</si>
  <si>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</si>
  <si>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</si>
  <si>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</si>
  <si>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</si>
  <si>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</si>
  <si>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</si>
  <si>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</si>
  <si>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</si>
  <si>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</si>
  <si>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</si>
  <si>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</si>
  <si>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</si>
  <si>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</si>
  <si>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</si>
  <si>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</si>
  <si>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</si>
  <si>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</si>
  <si>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</si>
  <si>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</si>
  <si>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</si>
  <si>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</si>
  <si>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</si>
  <si>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</si>
  <si>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</si>
  <si>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</si>
  <si>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</si>
  <si>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</si>
  <si>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</si>
  <si>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</si>
  <si>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</si>
  <si>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</si>
  <si>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</si>
  <si>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</si>
  <si>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</si>
  <si>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</si>
  <si>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</si>
  <si>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</si>
  <si>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</si>
  <si>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</si>
  <si>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</si>
  <si>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</si>
  <si>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</si>
  <si>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</si>
  <si>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</si>
  <si>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</si>
  <si>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</si>
  <si>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</si>
  <si>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</si>
  <si>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</si>
  <si>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</si>
  <si>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</si>
  <si>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</si>
  <si>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</si>
  <si>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</si>
  <si>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</si>
  <si>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</si>
  <si>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</si>
  <si>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</si>
  <si>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</si>
  <si>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</si>
  <si>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</si>
  <si>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</si>
  <si>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</si>
  <si>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</si>
  <si>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</si>
  <si>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</si>
  <si>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</si>
  <si>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</si>
  <si>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</si>
  <si>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</si>
  <si>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</si>
  <si>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</si>
  <si>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</si>
  <si>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</si>
  <si>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</si>
  <si>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</si>
  <si>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</si>
  <si>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</si>
  <si>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</si>
  <si>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</si>
  <si>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</si>
  <si>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</si>
  <si>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</si>
  <si>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</si>
  <si>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</si>
  <si>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</si>
  <si>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</si>
  <si>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</si>
  <si>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</si>
  <si>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</si>
  <si>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</si>
  <si>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</si>
  <si>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</si>
  <si>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</si>
  <si>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</si>
  <si>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</si>
  <si>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</si>
  <si>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</si>
  <si>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</si>
  <si>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</si>
  <si>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</si>
  <si>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</si>
  <si>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</si>
  <si>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</si>
  <si>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</si>
  <si>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</si>
  <si>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</si>
  <si>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</si>
  <si>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</si>
  <si>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</si>
  <si>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</si>
  <si>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</si>
  <si>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</si>
  <si>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</si>
  <si>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</si>
  <si>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</si>
  <si>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</si>
  <si>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</si>
  <si>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</si>
  <si>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</si>
  <si>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</si>
  <si>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</si>
  <si>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</si>
  <si>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</si>
  <si>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</si>
  <si>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</si>
  <si>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</si>
  <si>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</si>
  <si>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</si>
  <si>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</si>
  <si>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</si>
  <si>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</si>
  <si>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</si>
  <si>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</si>
  <si>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</si>
  <si>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</si>
  <si>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</si>
  <si>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</si>
  <si>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</si>
  <si>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</si>
  <si>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</si>
  <si>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</si>
  <si>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</si>
  <si>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</si>
  <si>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</si>
  <si>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</si>
  <si>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</si>
  <si>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</si>
  <si>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</si>
  <si>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</si>
  <si>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</si>
  <si>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</si>
  <si>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</si>
  <si>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</si>
  <si>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</si>
  <si>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</si>
  <si>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</si>
  <si>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</si>
  <si>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</si>
  <si>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</si>
  <si>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</si>
  <si>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</si>
  <si>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</si>
  <si>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</si>
  <si>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</si>
  <si>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</si>
  <si>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</si>
  <si>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</si>
  <si>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</si>
  <si>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</si>
  <si>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</si>
  <si>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</si>
  <si>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</si>
  <si>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</si>
  <si>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</si>
  <si>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</si>
  <si>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</si>
  <si>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</si>
  <si>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</si>
  <si>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</si>
  <si>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</si>
  <si>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</si>
  <si>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</si>
  <si>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</si>
  <si>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</si>
  <si>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</si>
  <si>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</si>
  <si>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</si>
  <si>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</si>
  <si>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</si>
  <si>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</si>
  <si>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</si>
  <si>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</si>
  <si>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</si>
  <si>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</si>
  <si>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</si>
  <si>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</si>
  <si>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</si>
  <si>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</si>
  <si>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</si>
  <si>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</si>
  <si>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</si>
  <si>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</si>
  <si>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</si>
  <si>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</si>
  <si>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</si>
  <si>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</si>
  <si>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</si>
  <si>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</si>
  <si>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</si>
  <si>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</si>
  <si>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</si>
  <si>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</si>
  <si>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</si>
  <si>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</si>
  <si>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</si>
  <si>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</si>
  <si>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</si>
  <si>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</si>
  <si>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</si>
  <si>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</si>
  <si>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</si>
  <si>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</si>
  <si>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</si>
  <si>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</si>
  <si>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</si>
  <si>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</si>
  <si>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</si>
  <si>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</si>
  <si>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</si>
  <si>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</si>
  <si>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</si>
  <si>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</si>
  <si>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</si>
  <si>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</si>
  <si>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</si>
  <si>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</si>
  <si>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</si>
  <si>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</si>
  <si>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</si>
  <si>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</si>
  <si>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</si>
  <si>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</si>
  <si>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</si>
  <si>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</si>
  <si>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</si>
  <si>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</si>
  <si>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</si>
  <si>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</si>
  <si>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</si>
  <si>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</si>
  <si>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</si>
  <si>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</si>
  <si>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</si>
  <si>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</si>
  <si>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</si>
  <si>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</si>
  <si>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</si>
  <si>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</si>
  <si>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</si>
  <si>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</si>
  <si>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</si>
  <si>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</si>
  <si>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</si>
  <si>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</si>
  <si>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</si>
  <si>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</si>
  <si>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</si>
  <si>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</si>
  <si>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</si>
  <si>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</si>
  <si>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</si>
  <si>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</si>
  <si>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</si>
  <si>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</si>
  <si>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</si>
  <si>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</si>
  <si>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</si>
  <si>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</si>
  <si>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</si>
  <si>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</si>
  <si>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</si>
  <si>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</si>
  <si>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</si>
  <si>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</si>
  <si>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</si>
  <si>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</si>
  <si>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</si>
  <si>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</si>
  <si>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</si>
  <si>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</si>
  <si>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</si>
  <si>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</si>
  <si>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</si>
  <si>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</si>
  <si>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</si>
  <si>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</si>
  <si>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</si>
  <si>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</si>
  <si>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</si>
  <si>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</si>
  <si>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</si>
  <si>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</si>
  <si>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</si>
  <si>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</si>
  <si>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</si>
  <si>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</si>
  <si>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</si>
  <si>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</si>
  <si>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</si>
  <si>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</si>
  <si>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</si>
  <si>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</si>
  <si>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</si>
  <si>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</si>
  <si>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</si>
  <si>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</si>
  <si>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</si>
  <si>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</si>
  <si>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</si>
  <si>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</si>
  <si>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</si>
  <si>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</si>
  <si>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</si>
  <si>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</si>
  <si>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</si>
  <si>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</si>
  <si>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</si>
  <si>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</si>
  <si>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</si>
  <si>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</si>
  <si>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</si>
  <si>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</si>
  <si>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</si>
  <si>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</si>
  <si>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</si>
  <si>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</si>
  <si>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</si>
  <si>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</si>
  <si>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</si>
  <si>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</si>
  <si>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</si>
  <si>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</si>
  <si>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</si>
  <si>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</si>
  <si>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</si>
  <si>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</si>
  <si>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</si>
  <si>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</si>
  <si>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</si>
  <si>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</si>
  <si>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</si>
  <si>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</si>
  <si>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</si>
  <si>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</si>
  <si>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</si>
  <si>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</si>
  <si>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</si>
  <si>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</si>
  <si>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</si>
  <si>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</si>
  <si>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</si>
  <si>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</si>
  <si>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</si>
  <si>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</si>
  <si>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</si>
  <si>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</si>
  <si>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</si>
  <si>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</si>
  <si>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</si>
  <si>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</si>
  <si>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</si>
  <si>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</si>
  <si>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</si>
  <si>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</si>
  <si>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</si>
  <si>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</si>
  <si>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</si>
  <si>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</si>
  <si>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</si>
  <si>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</si>
  <si>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</si>
  <si>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</si>
  <si>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</si>
  <si>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</si>
  <si>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</si>
  <si>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</si>
  <si>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</si>
  <si>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</si>
  <si>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</si>
  <si>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</si>
  <si>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</si>
  <si>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</si>
  <si>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</si>
  <si>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</si>
  <si>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</si>
  <si>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</si>
  <si>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</si>
  <si>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</si>
  <si>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</si>
  <si>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</si>
  <si>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</si>
  <si>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</si>
  <si>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</si>
  <si>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</si>
  <si>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</si>
  <si>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</si>
  <si>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</si>
  <si>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</si>
  <si>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</si>
  <si>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</si>
  <si>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</si>
  <si>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</si>
  <si>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</si>
  <si>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</si>
  <si>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</si>
  <si>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</si>
  <si>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</si>
  <si>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</si>
  <si>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</si>
  <si>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</si>
  <si>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</si>
  <si>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</si>
  <si>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</si>
  <si>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</si>
  <si>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</si>
  <si>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</si>
  <si>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</si>
  <si>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</si>
  <si>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</si>
  <si>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</si>
  <si>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</si>
  <si>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</si>
  <si>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</si>
  <si>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</si>
  <si>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</si>
  <si>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</si>
  <si>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</si>
  <si>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</si>
  <si>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</si>
  <si>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</si>
  <si>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</si>
  <si>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</si>
  <si>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</si>
  <si>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</si>
  <si>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</si>
  <si>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</si>
  <si>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</si>
  <si>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</si>
  <si>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</si>
  <si>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</si>
  <si>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</si>
  <si>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</si>
  <si>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</si>
  <si>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</si>
  <si>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</si>
  <si>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</si>
  <si>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</si>
  <si>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</si>
  <si>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</si>
  <si>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</si>
  <si>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</si>
  <si>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</si>
  <si>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</si>
  <si>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</si>
  <si>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</si>
  <si>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</si>
  <si>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</si>
  <si>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</si>
  <si>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</si>
  <si>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</si>
  <si>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</si>
  <si>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</si>
  <si>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</si>
  <si>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</si>
  <si>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</si>
  <si>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</si>
  <si>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</si>
  <si>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</si>
  <si>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</si>
  <si>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</si>
  <si>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</si>
  <si>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</si>
  <si>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</si>
  <si>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</si>
  <si>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</si>
  <si>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</si>
  <si>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</si>
  <si>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</si>
  <si>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</si>
  <si>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</si>
  <si>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</si>
  <si>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</si>
  <si>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</si>
  <si>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</si>
  <si>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</si>
  <si>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</si>
  <si>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</si>
  <si>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</si>
  <si>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</si>
  <si>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</si>
  <si>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</si>
  <si>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</si>
  <si>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</si>
  <si>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</si>
  <si>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</si>
  <si>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</si>
  <si>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</si>
  <si>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</si>
  <si>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</si>
  <si>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</si>
  <si>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</si>
  <si>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</si>
  <si>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</si>
  <si>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</si>
  <si>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</si>
  <si>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</si>
  <si>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</si>
  <si>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</si>
  <si>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</si>
  <si>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</si>
  <si>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</si>
  <si>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</si>
  <si>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</si>
  <si>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</si>
  <si>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</si>
  <si>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</si>
  <si>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</si>
  <si>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</si>
  <si>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</si>
  <si>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</si>
  <si>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</si>
  <si>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</si>
  <si>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</si>
  <si>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</si>
  <si>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</si>
  <si>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</si>
  <si>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</si>
  <si>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</si>
  <si>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</si>
  <si>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</si>
  <si>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</si>
  <si>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</si>
  <si>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</si>
  <si>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</si>
  <si>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</si>
  <si>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</si>
  <si>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</si>
  <si>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</si>
  <si>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</si>
  <si>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</si>
  <si>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</si>
  <si>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</si>
  <si>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</si>
  <si>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</si>
  <si>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</si>
  <si>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</si>
  <si>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</si>
  <si>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</si>
  <si>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</si>
  <si>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</si>
  <si>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</si>
  <si>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</si>
  <si>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</si>
  <si>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</si>
  <si>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</si>
  <si>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</si>
  <si>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</si>
  <si>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</si>
  <si>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</si>
  <si>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</si>
  <si>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</si>
  <si>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</si>
  <si>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</si>
  <si>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</si>
  <si>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</si>
  <si>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</si>
  <si>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</si>
  <si>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</si>
  <si>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</si>
  <si>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</si>
  <si>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</si>
  <si>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</si>
  <si>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</si>
  <si>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</si>
  <si>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</si>
  <si>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</si>
  <si>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</si>
  <si>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</si>
  <si>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</si>
  <si>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</si>
  <si>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</si>
  <si>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</si>
  <si>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</si>
  <si>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</si>
  <si>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</si>
  <si>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</si>
  <si>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</si>
  <si>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</si>
  <si>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</si>
  <si>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</si>
  <si>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</si>
  <si>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</si>
  <si>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</si>
  <si>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</si>
  <si>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</si>
  <si>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</si>
  <si>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</si>
  <si>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</si>
  <si>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</si>
  <si>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</si>
  <si>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</si>
  <si>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</si>
  <si>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</si>
  <si>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</si>
  <si>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</si>
  <si>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</si>
  <si>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</si>
  <si>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</si>
  <si>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</si>
  <si>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</si>
  <si>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</si>
  <si>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</si>
  <si>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</si>
  <si>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</si>
  <si>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</si>
  <si>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</si>
  <si>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</si>
  <si>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</si>
  <si>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</si>
  <si>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</si>
  <si>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</si>
  <si>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</si>
  <si>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</si>
  <si>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</si>
  <si>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</si>
  <si>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</si>
  <si>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</si>
  <si>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</si>
  <si>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</si>
  <si>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</si>
  <si>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</si>
  <si>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</si>
  <si>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</si>
  <si>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</si>
  <si>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</si>
  <si>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</si>
  <si>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</si>
  <si>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</si>
  <si>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</si>
  <si>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</si>
  <si>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</si>
  <si>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</si>
  <si>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</si>
  <si>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</si>
  <si>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</si>
  <si>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</si>
  <si>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</si>
  <si>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</si>
  <si>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</si>
  <si>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</si>
  <si>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</si>
  <si>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</si>
  <si>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</si>
  <si>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</si>
  <si>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</si>
  <si>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</si>
  <si>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</si>
  <si>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</si>
  <si>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</si>
  <si>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</si>
  <si>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</si>
  <si>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</si>
  <si>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</si>
  <si>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</si>
  <si>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</si>
  <si>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</si>
  <si>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</si>
  <si>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</si>
  <si>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</si>
  <si>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</si>
  <si>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</si>
  <si>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</si>
  <si>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</si>
  <si>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</si>
  <si>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</si>
  <si>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</si>
  <si>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</si>
  <si>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</si>
  <si>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</si>
  <si>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</si>
  <si>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</si>
  <si>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</si>
  <si>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</si>
  <si>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</si>
  <si>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</si>
  <si>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</si>
  <si>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</si>
  <si>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</si>
  <si>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</si>
  <si>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</si>
  <si>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</si>
  <si>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</si>
  <si>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</si>
  <si>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</si>
  <si>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</si>
  <si>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</si>
  <si>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</si>
  <si>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</si>
  <si>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</si>
  <si>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</si>
  <si>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</si>
  <si>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</si>
  <si>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</si>
  <si>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</si>
  <si>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</si>
  <si>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</si>
  <si>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</si>
  <si>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</si>
  <si>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</si>
  <si>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</si>
  <si>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</si>
  <si>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</si>
  <si>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</si>
  <si>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</si>
  <si>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</si>
  <si>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</si>
  <si>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</si>
  <si>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</si>
  <si>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</si>
  <si>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</si>
  <si>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</si>
  <si>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</si>
  <si>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</si>
  <si>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</si>
  <si>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</si>
  <si>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</si>
  <si>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</si>
  <si>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</si>
  <si>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</si>
  <si>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</si>
  <si>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</si>
  <si>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</si>
  <si>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</si>
  <si>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</si>
  <si>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</si>
  <si>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</si>
  <si>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</si>
  <si>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</si>
  <si>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</si>
  <si>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</si>
  <si>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</si>
  <si>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</si>
  <si>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</si>
  <si>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</si>
  <si>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</si>
  <si>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</si>
  <si>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</si>
  <si>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</si>
  <si>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</si>
  <si>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</si>
  <si>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</si>
  <si>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</si>
  <si>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</si>
  <si>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</si>
  <si>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</si>
  <si>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</si>
  <si>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</si>
  <si>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</si>
  <si>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</si>
  <si>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</si>
  <si>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</si>
  <si>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</si>
  <si>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</si>
  <si>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</si>
  <si>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</si>
  <si>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</si>
  <si>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</si>
  <si>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</si>
  <si>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</si>
  <si>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</si>
  <si>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</si>
  <si>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</si>
  <si>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</si>
  <si>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</si>
  <si>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</si>
  <si>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</si>
  <si>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</si>
  <si>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</si>
  <si>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</si>
  <si>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</si>
  <si>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</si>
  <si>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</si>
  <si>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</si>
  <si>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</si>
  <si>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</si>
  <si>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</si>
  <si>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</si>
  <si>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</si>
  <si>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</si>
  <si>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</si>
  <si>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</si>
  <si>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</si>
  <si>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</si>
  <si>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</si>
  <si>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</si>
  <si>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</si>
  <si>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</si>
  <si>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</si>
  <si>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</si>
  <si>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</si>
  <si>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</si>
  <si>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</si>
  <si>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</si>
  <si>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</si>
  <si>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</si>
  <si>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</si>
  <si>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</si>
  <si>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</si>
  <si>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</si>
  <si>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</si>
  <si>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</si>
  <si>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</si>
  <si>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</si>
  <si>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</si>
  <si>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</si>
  <si>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</si>
  <si>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</si>
  <si>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</si>
  <si>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</si>
  <si>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</si>
  <si>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</si>
  <si>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</si>
  <si>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</si>
  <si>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</si>
  <si>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</si>
  <si>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</si>
  <si>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</si>
  <si>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</si>
  <si>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</si>
  <si>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</si>
  <si>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</si>
  <si>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</si>
  <si>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</si>
  <si>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</si>
  <si>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</si>
  <si>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</si>
  <si>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</si>
  <si>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</si>
  <si>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</si>
  <si>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</si>
  <si>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</si>
  <si>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</si>
  <si>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</si>
  <si>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</si>
  <si>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</si>
  <si>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</si>
  <si>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</si>
  <si>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</si>
  <si>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</si>
  <si>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</si>
  <si>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</si>
  <si>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</si>
  <si>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</si>
  <si>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</si>
  <si>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</si>
  <si>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</si>
  <si>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</si>
  <si>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</si>
  <si>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</si>
  <si>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</si>
  <si>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</si>
  <si>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</si>
  <si>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</si>
  <si>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</si>
  <si>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</si>
  <si>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</si>
  <si>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</si>
  <si>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</si>
  <si>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</si>
  <si>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</si>
  <si>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</si>
  <si>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</si>
  <si>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</si>
  <si>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</si>
  <si>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</si>
  <si>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</si>
  <si>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</si>
  <si>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</si>
  <si>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</si>
  <si>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</si>
  <si>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</si>
  <si>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</si>
  <si>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</si>
  <si>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</si>
  <si>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</si>
  <si>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</si>
  <si>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</si>
  <si>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</si>
  <si>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</si>
  <si>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</si>
  <si>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</si>
  <si>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</si>
  <si>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</si>
  <si>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</si>
  <si>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</si>
  <si>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</si>
  <si>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</si>
  <si>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</si>
  <si>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</si>
  <si>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</si>
  <si>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</si>
  <si>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</si>
  <si>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</si>
  <si>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</si>
  <si>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</si>
  <si>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</si>
  <si>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</si>
  <si>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</si>
  <si>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</si>
  <si>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</si>
  <si>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</si>
  <si>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</si>
  <si>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</si>
  <si>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</si>
  <si>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</si>
  <si>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</si>
  <si>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</si>
  <si>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</si>
  <si>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</si>
  <si>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</si>
  <si>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</si>
  <si>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</si>
  <si>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</si>
  <si>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</si>
  <si>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</si>
  <si>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</si>
  <si>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</si>
  <si>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</si>
  <si>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</si>
  <si>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</si>
  <si>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</si>
  <si>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</si>
  <si>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</si>
  <si>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</si>
  <si>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</si>
  <si>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</si>
  <si>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</si>
  <si>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</si>
  <si>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</si>
  <si>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</si>
  <si>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</si>
  <si>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</si>
  <si>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</si>
  <si>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</si>
  <si>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</si>
  <si>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</si>
  <si>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</si>
  <si>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</si>
  <si>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</si>
  <si>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</si>
  <si>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</si>
  <si>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</si>
  <si>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</si>
  <si>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</si>
  <si>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</si>
  <si>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</si>
  <si>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</si>
  <si>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</si>
  <si>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</si>
  <si>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</si>
  <si>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</si>
  <si>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</si>
  <si>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</si>
  <si>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</si>
  <si>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</si>
  <si>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</si>
  <si>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</si>
  <si>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</si>
  <si>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</si>
  <si>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</si>
  <si>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</si>
  <si>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</si>
  <si>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</si>
  <si>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</si>
  <si>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</si>
  <si>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</si>
  <si>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</si>
  <si>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</si>
  <si>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</si>
  <si>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</si>
  <si>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</si>
  <si>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</si>
  <si>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</si>
  <si>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</si>
  <si>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</si>
  <si>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</si>
  <si>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</si>
  <si>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</si>
  <si>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</si>
  <si>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</si>
  <si>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</si>
  <si>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</si>
  <si>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</si>
  <si>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</si>
  <si>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</si>
  <si>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</si>
  <si>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</si>
  <si>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</si>
  <si>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</si>
  <si>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</si>
  <si>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</si>
  <si>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</si>
  <si>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</si>
  <si>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</si>
  <si>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</si>
  <si>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</si>
  <si>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</si>
  <si>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</si>
  <si>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</si>
  <si>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</si>
  <si>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</si>
  <si>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</si>
  <si>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</si>
  <si>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</si>
  <si>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</si>
  <si>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</si>
  <si>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</si>
  <si>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</si>
  <si>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</si>
  <si>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</si>
  <si>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</si>
  <si>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</si>
  <si>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</si>
  <si>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</si>
  <si>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</si>
  <si>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</si>
  <si>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</si>
  <si>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</si>
  <si>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</si>
  <si>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</si>
  <si>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</si>
  <si>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</si>
  <si>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</si>
  <si>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</si>
  <si>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</si>
  <si>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</si>
  <si>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</si>
  <si>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</si>
  <si>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</si>
  <si>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</si>
  <si>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</si>
  <si>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</si>
  <si>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</si>
  <si>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</si>
  <si>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</si>
  <si>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</si>
  <si>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</si>
  <si>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</si>
  <si>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</si>
  <si>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</si>
  <si>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</si>
  <si>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</si>
  <si>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</si>
  <si>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</si>
  <si>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</si>
  <si>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</si>
  <si>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</si>
  <si>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</si>
  <si>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</si>
  <si>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</si>
  <si>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</si>
  <si>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</si>
  <si>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</si>
  <si>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</si>
  <si>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</si>
  <si>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</si>
  <si>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</si>
  <si>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</si>
  <si>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</si>
  <si>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</si>
  <si>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</si>
  <si>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</si>
  <si>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</si>
  <si>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</si>
  <si>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</si>
  <si>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</si>
  <si>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</si>
  <si>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</si>
  <si>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</si>
  <si>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</si>
  <si>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</si>
  <si>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</si>
  <si>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</si>
  <si>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</si>
  <si>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</si>
  <si>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</si>
  <si>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</si>
  <si>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</si>
  <si>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</si>
  <si>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</si>
  <si>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</si>
  <si>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</si>
  <si>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</si>
  <si>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</si>
  <si>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</si>
  <si>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</si>
  <si>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</si>
  <si>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</si>
  <si>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</si>
  <si>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</si>
  <si>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</si>
  <si>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</si>
  <si>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</si>
  <si>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</si>
  <si>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</si>
  <si>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</si>
  <si>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</si>
  <si>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</si>
  <si>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</si>
  <si>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</si>
  <si>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</si>
  <si>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</si>
  <si>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</si>
  <si>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</si>
  <si>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</si>
  <si>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</si>
  <si>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</si>
  <si>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</si>
  <si>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</si>
  <si>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</si>
  <si>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</si>
  <si>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</si>
  <si>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</si>
  <si>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</si>
  <si>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</si>
  <si>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</si>
  <si>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</si>
  <si>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</si>
  <si>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</si>
  <si>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</si>
  <si>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</si>
  <si>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</si>
  <si>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</si>
  <si>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</si>
  <si>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</si>
  <si>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</si>
  <si>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</si>
  <si>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</si>
  <si>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</si>
  <si>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</si>
  <si>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</si>
  <si>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</si>
  <si>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</si>
  <si>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</si>
  <si>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</si>
  <si>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</si>
  <si>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</si>
  <si>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</si>
  <si>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</si>
  <si>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</si>
  <si>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</si>
  <si>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</si>
  <si>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</si>
  <si>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</si>
  <si>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</si>
  <si>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</si>
  <si>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</si>
  <si>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</si>
  <si>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</si>
  <si>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</si>
  <si>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</si>
  <si>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</si>
  <si>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</si>
  <si>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</si>
  <si>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</si>
  <si>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</si>
  <si>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</si>
  <si>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</si>
  <si>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</si>
  <si>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</si>
  <si>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</si>
  <si>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</si>
  <si>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</si>
  <si>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</si>
  <si>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</si>
  <si>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</si>
  <si>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</si>
  <si>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</si>
  <si>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</si>
  <si>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</si>
  <si>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</si>
  <si>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</si>
  <si>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</si>
  <si>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</si>
  <si>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</si>
  <si>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</si>
  <si>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</si>
  <si>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</si>
  <si>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</si>
  <si>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</si>
  <si>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</si>
  <si>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</si>
  <si>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</si>
  <si>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</si>
  <si>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</si>
  <si>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</si>
  <si>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</si>
  <si>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</si>
  <si>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</si>
  <si>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</si>
  <si>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</si>
  <si>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</si>
  <si>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</si>
  <si>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</si>
  <si>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</si>
  <si>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</si>
  <si>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</si>
  <si>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</si>
  <si>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</si>
  <si>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</si>
  <si>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</si>
  <si>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</si>
  <si>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</si>
  <si>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</si>
  <si>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</si>
  <si>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</si>
  <si>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</si>
  <si>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</si>
  <si>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</si>
  <si>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</si>
  <si>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</si>
  <si>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</si>
  <si>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</si>
  <si>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</si>
  <si>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</si>
  <si>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</si>
  <si>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</si>
  <si>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</si>
  <si>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</si>
  <si>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</si>
  <si>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</si>
  <si>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</si>
  <si>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</si>
  <si>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</si>
  <si>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</si>
  <si>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</si>
  <si>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</si>
  <si>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</si>
  <si>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</si>
  <si>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</si>
  <si>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</si>
  <si>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</si>
  <si>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</si>
  <si>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</si>
  <si>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</si>
  <si>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</si>
  <si>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</si>
  <si>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</si>
  <si>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</si>
  <si>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</si>
  <si>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</si>
  <si>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</si>
  <si>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</si>
  <si>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</si>
  <si>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</si>
  <si>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</si>
  <si>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</si>
  <si>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</si>
  <si>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</si>
  <si>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</si>
  <si>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</si>
  <si>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</si>
  <si>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</si>
  <si>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</si>
  <si>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</si>
  <si>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</si>
  <si>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</si>
  <si>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</si>
  <si>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</si>
  <si>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</si>
  <si>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</si>
  <si>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</si>
  <si>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</si>
  <si>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</si>
  <si>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</si>
  <si>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</si>
  <si>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</si>
  <si>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</si>
  <si>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</si>
  <si>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</si>
  <si>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</si>
  <si>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</si>
  <si>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</si>
  <si>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</si>
  <si>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</si>
  <si>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</si>
  <si>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</si>
  <si>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</si>
  <si>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</si>
  <si>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</si>
  <si>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</si>
  <si>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</si>
  <si>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</si>
  <si>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</si>
  <si>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</si>
  <si>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</si>
  <si>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</si>
  <si>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</si>
  <si>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</si>
  <si>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</si>
  <si>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</si>
  <si>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</si>
  <si>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</si>
  <si>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</si>
  <si>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</si>
  <si>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</si>
  <si>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</si>
  <si>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</si>
  <si>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</si>
  <si>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</si>
  <si>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</si>
  <si>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</si>
  <si>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</si>
  <si>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</si>
  <si>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</si>
  <si>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</si>
  <si>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</si>
  <si>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</si>
  <si>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</si>
  <si>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</si>
  <si>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</si>
  <si>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</si>
  <si>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</si>
  <si>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</si>
  <si>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</si>
  <si>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</si>
  <si>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</si>
  <si>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</si>
  <si>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</si>
  <si>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</si>
  <si>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</si>
  <si>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</si>
  <si>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</si>
  <si>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</si>
  <si>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</si>
  <si>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</si>
  <si>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</si>
  <si>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</si>
  <si>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</si>
  <si>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</si>
  <si>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</si>
  <si>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</si>
  <si>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</si>
  <si>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</si>
  <si>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</si>
  <si>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</si>
  <si>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</si>
  <si>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</si>
  <si>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</si>
  <si>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</si>
  <si>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</si>
  <si>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</si>
  <si>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</si>
  <si>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</si>
  <si>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</si>
  <si>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</si>
  <si>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</si>
  <si>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</si>
  <si>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</si>
  <si>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</si>
  <si>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</si>
  <si>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</si>
  <si>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</si>
  <si>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</si>
  <si>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</si>
  <si>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</si>
  <si>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</si>
  <si>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</si>
  <si>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</si>
  <si>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</si>
  <si>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</si>
  <si>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</si>
  <si>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</si>
  <si>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</si>
  <si>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</si>
  <si>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</si>
  <si>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</si>
  <si>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</si>
  <si>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</si>
  <si>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</si>
  <si>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</si>
  <si>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</si>
  <si>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</si>
  <si>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</si>
  <si>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</si>
  <si>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</si>
  <si>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</si>
  <si>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</si>
  <si>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</si>
  <si>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</si>
  <si>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</si>
  <si>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</si>
  <si>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</si>
  <si>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</si>
  <si>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</si>
  <si>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</si>
  <si>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</si>
  <si>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</si>
  <si>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</si>
  <si>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</si>
  <si>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</si>
  <si>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</si>
  <si>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</si>
  <si>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</si>
  <si>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</si>
  <si>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</si>
  <si>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</si>
  <si>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</si>
  <si>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</si>
  <si>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</si>
  <si>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</si>
  <si>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</si>
  <si>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</si>
  <si>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</si>
  <si>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</si>
  <si>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</si>
  <si>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</si>
  <si>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</si>
  <si>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</si>
  <si>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</si>
  <si>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</si>
  <si>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</si>
  <si>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</si>
  <si>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</si>
  <si>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</si>
  <si>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</si>
  <si>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</si>
  <si>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</si>
  <si>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</si>
  <si>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</si>
  <si>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</si>
  <si>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</si>
  <si>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</si>
  <si>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</si>
  <si>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</si>
  <si>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</si>
  <si>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</si>
  <si>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</si>
  <si>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</si>
  <si>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</si>
  <si>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</si>
  <si>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</si>
  <si>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</si>
  <si>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</si>
  <si>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</si>
  <si>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</si>
  <si>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</si>
  <si>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</si>
  <si>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</si>
  <si>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</si>
  <si>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</si>
  <si>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</si>
  <si>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</si>
  <si>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</si>
  <si>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</si>
  <si>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</si>
  <si>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</si>
  <si>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</si>
  <si>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</si>
  <si>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</si>
  <si>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</si>
  <si>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</si>
  <si>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</si>
  <si>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</si>
  <si>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</si>
  <si>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</si>
  <si>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</si>
  <si>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</si>
  <si>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</si>
  <si>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</si>
  <si>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</si>
  <si>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</si>
  <si>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</si>
  <si>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</si>
  <si>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</si>
  <si>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</si>
  <si>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</si>
  <si>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</si>
  <si>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</si>
  <si>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</si>
  <si>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</si>
  <si>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</si>
  <si>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</si>
  <si>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</si>
  <si>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</si>
  <si>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</si>
  <si>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</si>
  <si>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</si>
  <si>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</si>
  <si>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</si>
  <si>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</si>
  <si>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</si>
  <si>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</si>
  <si>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</si>
  <si>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</si>
  <si>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</si>
  <si>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</si>
  <si>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</si>
  <si>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</si>
  <si>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</si>
  <si>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</si>
  <si>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</si>
  <si>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</si>
  <si>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</si>
  <si>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</si>
  <si>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</si>
  <si>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</si>
  <si>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</si>
  <si>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</si>
  <si>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</si>
  <si>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</si>
  <si>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</si>
  <si>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</si>
  <si>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</si>
  <si>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</si>
  <si>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</si>
  <si>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</si>
  <si>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</si>
  <si>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</si>
  <si>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</si>
  <si>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</si>
  <si>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</si>
  <si>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</si>
  <si>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</si>
  <si>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</si>
  <si>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</si>
  <si>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</si>
  <si>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</si>
  <si>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</si>
  <si>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</si>
  <si>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</si>
  <si>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</si>
  <si>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</si>
  <si>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</si>
  <si>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</si>
  <si>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</si>
  <si>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</si>
  <si>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</si>
  <si>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</si>
  <si>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</si>
  <si>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</si>
  <si>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</si>
  <si>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</si>
  <si>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</si>
  <si>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</si>
  <si>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</si>
  <si>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</si>
  <si>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</si>
  <si>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</si>
  <si>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</si>
  <si>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</si>
  <si>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</si>
  <si>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</si>
  <si>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</si>
  <si>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</si>
  <si>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</si>
  <si>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</si>
  <si>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</si>
  <si>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</si>
  <si>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</si>
  <si>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</si>
  <si>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</si>
  <si>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</si>
  <si>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</si>
  <si>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</si>
  <si>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</si>
  <si>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</si>
  <si>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</si>
  <si>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</si>
  <si>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</si>
  <si>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</si>
  <si>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</si>
  <si>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</si>
  <si>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</si>
  <si>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</si>
  <si>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</si>
  <si>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</si>
  <si>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</si>
  <si>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</si>
  <si>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</si>
  <si>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</si>
  <si>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</si>
  <si>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</si>
  <si>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</si>
  <si>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</si>
  <si>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</si>
  <si>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</si>
  <si>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</si>
  <si>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</si>
  <si>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</si>
  <si>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</si>
  <si>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</si>
  <si>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</si>
  <si>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</si>
  <si>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</si>
  <si>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</si>
  <si>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</si>
  <si>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</si>
  <si>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</si>
  <si>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</si>
  <si>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</si>
  <si>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</si>
  <si>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</si>
  <si>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</si>
  <si>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</si>
  <si>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</si>
  <si>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</si>
  <si>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</si>
  <si>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</si>
  <si>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</si>
  <si>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</si>
  <si>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</si>
  <si>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</si>
  <si>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</si>
  <si>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</si>
  <si>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</si>
  <si>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</si>
  <si>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</si>
  <si>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</si>
  <si>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</si>
  <si>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</si>
  <si>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</si>
  <si>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</si>
  <si>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</si>
  <si>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</si>
  <si>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</si>
  <si>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</si>
  <si>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</si>
  <si>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</si>
  <si>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</si>
  <si>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</si>
  <si>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</si>
  <si>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</si>
  <si>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</si>
  <si>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</si>
  <si>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</si>
  <si>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</si>
  <si>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</si>
  <si>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</si>
  <si>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</si>
  <si>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</si>
  <si>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</si>
  <si>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</si>
  <si>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</si>
  <si>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</si>
  <si>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</si>
  <si>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</si>
  <si>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</si>
  <si>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</si>
  <si>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</si>
  <si>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</si>
  <si>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</si>
  <si>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</si>
  <si>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</si>
  <si>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</si>
  <si>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</si>
  <si>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</si>
  <si>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</si>
  <si>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</si>
  <si>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</si>
  <si>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</si>
  <si>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</si>
  <si>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</si>
  <si>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</si>
  <si>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</si>
  <si>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</si>
  <si>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</si>
  <si>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</si>
  <si>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</si>
  <si>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</si>
  <si>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</si>
  <si>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</si>
  <si>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</si>
  <si>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</si>
  <si>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</si>
  <si>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</si>
  <si>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</si>
  <si>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</si>
  <si>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</si>
  <si>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</si>
  <si>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</si>
  <si>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</si>
  <si>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</si>
  <si>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</si>
  <si>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</si>
  <si>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</si>
  <si>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</si>
  <si>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</si>
  <si>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</si>
  <si>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</si>
  <si>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</si>
  <si>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</si>
  <si>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</si>
  <si>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</si>
  <si>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</si>
  <si>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</si>
  <si>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</si>
  <si>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</si>
  <si>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</si>
  <si>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</si>
  <si>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</si>
  <si>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</si>
  <si>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</si>
  <si>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</si>
  <si>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</si>
  <si>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</si>
  <si>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</si>
  <si>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</si>
  <si>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</si>
  <si>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</si>
  <si>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</si>
  <si>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</si>
  <si>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</si>
  <si>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</si>
  <si>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</si>
  <si>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</si>
  <si>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</si>
  <si>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</si>
  <si>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</si>
  <si>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</si>
  <si>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</si>
  <si>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</si>
  <si>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</si>
  <si>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</si>
  <si>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</si>
  <si>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</si>
  <si>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</si>
  <si>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</si>
  <si>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</si>
  <si>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</si>
  <si>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</si>
  <si>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</si>
  <si>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</si>
  <si>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</si>
  <si>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</si>
  <si>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</si>
  <si>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</si>
  <si>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</si>
  <si>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</si>
  <si>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</si>
  <si>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</si>
  <si>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</si>
  <si>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</si>
  <si>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</si>
  <si>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</si>
  <si>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</si>
  <si>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</si>
  <si>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</si>
  <si>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</si>
  <si>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</si>
  <si>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</si>
  <si>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</si>
  <si>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</si>
  <si>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</si>
  <si>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</si>
  <si>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</si>
  <si>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</si>
  <si>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</si>
  <si>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</si>
  <si>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</si>
  <si>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</si>
  <si>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</si>
  <si>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</si>
  <si>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</si>
  <si>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</si>
  <si>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</si>
  <si>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</si>
  <si>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</si>
  <si>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</si>
  <si>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</si>
  <si>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</si>
  <si>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</si>
  <si>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</si>
  <si>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</si>
  <si>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</si>
  <si>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</si>
  <si>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</si>
  <si>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</si>
  <si>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</si>
  <si>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</si>
  <si>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</si>
  <si>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</si>
  <si>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</si>
  <si>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</si>
  <si>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</si>
  <si>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</si>
  <si>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</si>
  <si>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</si>
  <si>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</si>
  <si>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</si>
  <si>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</si>
  <si>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</si>
  <si>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</si>
  <si>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</si>
  <si>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</si>
  <si>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</si>
  <si>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</si>
  <si>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</si>
  <si>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</si>
  <si>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</si>
  <si>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</si>
  <si>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</si>
  <si>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</si>
  <si>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</si>
  <si>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</si>
  <si>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</si>
  <si>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</si>
  <si>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</si>
  <si>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</si>
  <si>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</si>
  <si>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</si>
  <si>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</si>
  <si>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</si>
  <si>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</si>
  <si>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</si>
  <si>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</si>
  <si>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</si>
  <si>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</si>
  <si>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</si>
  <si>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</si>
  <si>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</si>
  <si>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</si>
  <si>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</si>
  <si>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</si>
  <si>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</si>
  <si>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</si>
  <si>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</si>
  <si>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</si>
  <si>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</si>
  <si>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</si>
  <si>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</si>
  <si>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</si>
  <si>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</si>
  <si>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</si>
  <si>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</si>
  <si>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</si>
  <si>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</si>
  <si>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</si>
  <si>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</si>
  <si>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</si>
  <si>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</si>
  <si>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</si>
  <si>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</si>
  <si>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</si>
  <si>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</si>
  <si>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</si>
  <si>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</si>
  <si>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</si>
  <si>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</si>
  <si>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</si>
  <si>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</si>
  <si>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</si>
  <si>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</si>
  <si>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</si>
  <si>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</si>
  <si>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</si>
  <si>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</si>
  <si>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</si>
  <si>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</si>
  <si>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</si>
  <si>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</si>
  <si>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</si>
  <si>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</si>
  <si>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</si>
  <si>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</si>
  <si>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</si>
  <si>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</si>
  <si>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</si>
  <si>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</si>
  <si>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</si>
  <si>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</si>
  <si>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</si>
  <si>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</si>
  <si>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</si>
  <si>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</si>
  <si>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</si>
  <si>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</si>
  <si>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</si>
  <si>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</si>
  <si>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</si>
  <si>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</si>
  <si>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</si>
  <si>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</si>
  <si>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</si>
  <si>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</si>
  <si>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</si>
  <si>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</si>
  <si>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</si>
  <si>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</si>
  <si>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</si>
  <si>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</si>
  <si>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</si>
  <si>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</si>
  <si>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</si>
  <si>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</si>
  <si>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</si>
  <si>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</si>
  <si>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</si>
  <si>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</si>
  <si>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</si>
  <si>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</si>
  <si>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</si>
  <si>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</si>
  <si>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</si>
  <si>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</si>
  <si>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</si>
  <si>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</si>
  <si>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</si>
  <si>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</si>
  <si>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</si>
  <si>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</si>
  <si>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</si>
  <si>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</si>
  <si>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</si>
  <si>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</si>
  <si>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</si>
  <si>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</si>
  <si>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</si>
  <si>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</si>
  <si>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</si>
  <si>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</si>
  <si>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</si>
  <si>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</si>
  <si>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</si>
  <si>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</si>
  <si>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</si>
  <si>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</si>
  <si>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</si>
  <si>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</si>
  <si>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</si>
  <si>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</si>
  <si>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</si>
  <si>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</si>
  <si>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</si>
  <si>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</si>
  <si>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</si>
  <si>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</si>
  <si>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</si>
  <si>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</si>
  <si>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</si>
  <si>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</si>
  <si>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</si>
  <si>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</si>
  <si>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</si>
  <si>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</si>
  <si>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</si>
  <si>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</si>
  <si>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</si>
  <si>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</si>
  <si>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</si>
  <si>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</si>
  <si>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</si>
  <si>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</si>
  <si>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</si>
  <si>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</si>
  <si>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</si>
  <si>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</si>
  <si>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</si>
  <si>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</si>
  <si>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</si>
  <si>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</si>
  <si>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</si>
  <si>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</si>
  <si>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</si>
  <si>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</si>
  <si>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</si>
  <si>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</si>
  <si>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</si>
  <si>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</si>
  <si>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</si>
  <si>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</si>
  <si>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</si>
  <si>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</si>
  <si>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</si>
  <si>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</si>
  <si>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</si>
  <si>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</si>
  <si>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</si>
  <si>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</si>
  <si>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</si>
  <si>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</si>
  <si>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</si>
  <si>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</si>
  <si>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</si>
  <si>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</si>
  <si>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</si>
  <si>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</si>
  <si>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</si>
  <si>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</si>
  <si>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</si>
  <si>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</si>
  <si>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</si>
  <si>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</si>
  <si>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</si>
  <si>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</si>
  <si>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</si>
  <si>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</si>
  <si>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</si>
  <si>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</si>
  <si>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</si>
  <si>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</si>
  <si>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</si>
  <si>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</si>
  <si>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</si>
  <si>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</si>
  <si>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</si>
  <si>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</si>
  <si>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</si>
  <si>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</si>
  <si>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</si>
  <si>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</si>
  <si>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</si>
  <si>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</si>
  <si>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</si>
  <si>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</si>
  <si>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</si>
  <si>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</si>
  <si>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</si>
  <si>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</si>
  <si>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</si>
  <si>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</si>
  <si>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</si>
  <si>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</si>
  <si>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</si>
  <si>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</si>
  <si>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</si>
  <si>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</si>
  <si>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</si>
  <si>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</si>
  <si>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</si>
  <si>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</si>
  <si>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</si>
  <si>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</si>
  <si>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</si>
  <si>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</si>
  <si>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</si>
  <si>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</si>
  <si>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</si>
  <si>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</si>
  <si>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</si>
  <si>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</si>
  <si>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</si>
  <si>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</si>
  <si>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</si>
  <si>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</si>
  <si>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</si>
  <si>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</si>
  <si>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</si>
  <si>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</si>
  <si>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</si>
  <si>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</si>
  <si>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</si>
  <si>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</si>
  <si>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</si>
  <si>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</si>
  <si>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</si>
  <si>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</si>
  <si>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</si>
  <si>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</si>
  <si>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</si>
  <si>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</si>
  <si>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</si>
  <si>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</si>
  <si>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</si>
  <si>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</si>
  <si>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</si>
  <si>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</si>
  <si>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</si>
  <si>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</si>
  <si>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</si>
  <si>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</si>
  <si>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</si>
  <si>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</si>
  <si>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</si>
  <si>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</si>
  <si>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</si>
  <si>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</si>
  <si>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</si>
  <si>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</si>
  <si>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</si>
  <si>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</si>
  <si>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</si>
  <si>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</si>
  <si>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</si>
  <si>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</si>
  <si>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</si>
  <si>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</si>
  <si>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</si>
  <si>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</si>
  <si>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</si>
  <si>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</si>
  <si>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</si>
  <si>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</si>
  <si>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</si>
  <si>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</si>
  <si>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</si>
  <si>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</si>
  <si>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</si>
  <si>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</si>
  <si>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</si>
  <si>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</si>
  <si>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</si>
  <si>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</si>
  <si>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</si>
  <si>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</si>
  <si>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</si>
  <si>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</si>
  <si>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</si>
  <si>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</si>
  <si>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</si>
  <si>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</si>
  <si>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</si>
  <si>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</si>
  <si>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</si>
  <si>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</si>
  <si>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</si>
  <si>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</si>
  <si>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</si>
  <si>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</si>
  <si>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</si>
  <si>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</si>
  <si>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</si>
  <si>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</si>
  <si>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</si>
  <si>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</si>
  <si>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</si>
  <si>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</si>
  <si>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</si>
  <si>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</si>
  <si>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</si>
  <si>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</si>
  <si>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</si>
  <si>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</si>
  <si>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</si>
  <si>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</si>
  <si>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</si>
  <si>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</si>
  <si>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</si>
  <si>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</si>
  <si>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</si>
  <si>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</si>
  <si>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</si>
  <si>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</si>
  <si>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</si>
  <si>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</si>
  <si>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</si>
  <si>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</si>
  <si>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</si>
  <si>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</si>
  <si>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</si>
  <si>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</si>
  <si>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</si>
  <si>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</si>
  <si>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</si>
  <si>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</si>
  <si>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</si>
  <si>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</si>
  <si>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</si>
  <si>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</si>
  <si>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</si>
  <si>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</si>
  <si>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</si>
  <si>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</si>
  <si>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</si>
  <si>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</si>
  <si>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</si>
  <si>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</si>
  <si>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</si>
  <si>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</si>
  <si>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</si>
  <si>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</si>
  <si>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</si>
  <si>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</si>
  <si>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</si>
  <si>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</si>
  <si>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</si>
  <si>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</si>
  <si>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</si>
  <si>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</si>
  <si>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</si>
  <si>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</si>
  <si>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</si>
  <si>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</si>
  <si>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</si>
  <si>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</si>
  <si>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</si>
  <si>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</si>
  <si>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</si>
  <si>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</si>
  <si>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</si>
  <si>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</si>
  <si>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</si>
  <si>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</si>
  <si>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</si>
  <si>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</si>
  <si>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</si>
  <si>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</si>
  <si>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</si>
  <si>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</si>
  <si>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</si>
  <si>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</si>
  <si>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</si>
  <si>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</si>
  <si>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</si>
  <si>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</si>
  <si>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</si>
  <si>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</si>
  <si>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</si>
  <si>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</si>
  <si>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</si>
  <si>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</si>
  <si>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</si>
  <si>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</si>
  <si>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</si>
  <si>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</si>
  <si>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</si>
  <si>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</si>
  <si>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</si>
  <si>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</si>
  <si>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</si>
  <si>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</si>
  <si>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</si>
  <si>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</si>
  <si>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</si>
  <si>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</si>
  <si>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</si>
  <si>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</si>
  <si>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</si>
  <si>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</si>
  <si>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</si>
  <si>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</si>
  <si>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</si>
  <si>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</si>
  <si>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</si>
  <si>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</si>
  <si>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</si>
  <si>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</si>
  <si>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</si>
  <si>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</si>
  <si>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</si>
  <si>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</si>
  <si>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</si>
  <si>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</si>
  <si>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</si>
  <si>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</si>
  <si>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</si>
  <si>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</si>
  <si>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</si>
  <si>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</si>
  <si>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</si>
  <si>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</si>
  <si>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</si>
  <si>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</si>
  <si>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</si>
  <si>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</si>
  <si>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</si>
  <si>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</si>
  <si>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</si>
  <si>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</si>
  <si>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</si>
  <si>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</si>
  <si>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</si>
  <si>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</si>
  <si>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</si>
  <si>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</si>
  <si>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</si>
  <si>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</si>
  <si>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</si>
  <si>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</si>
  <si>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</si>
  <si>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</si>
  <si>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</si>
  <si>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</si>
  <si>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</si>
  <si>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</si>
  <si>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</si>
  <si>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</si>
  <si>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</si>
  <si>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</si>
  <si>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</si>
  <si>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</si>
  <si>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</si>
  <si>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</si>
  <si>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</si>
  <si>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</si>
  <si>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</si>
  <si>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</si>
  <si>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</si>
  <si>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</si>
  <si>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</si>
  <si>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</si>
  <si>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</si>
  <si>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</si>
  <si>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</si>
  <si>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</si>
  <si>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</si>
  <si>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</si>
  <si>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</si>
  <si>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</si>
  <si>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</si>
  <si>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</si>
  <si>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</si>
  <si>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</si>
  <si>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</si>
  <si>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</si>
  <si>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</si>
  <si>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</si>
  <si>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</si>
  <si>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</si>
  <si>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</si>
  <si>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</si>
  <si>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</si>
  <si>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</si>
  <si>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</si>
  <si>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</si>
  <si>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</si>
  <si>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</si>
  <si>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</si>
  <si>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</si>
  <si>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</si>
  <si>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</si>
  <si>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</si>
  <si>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</si>
  <si>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</si>
  <si>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</si>
  <si>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</si>
  <si>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</si>
  <si>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</si>
  <si>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</si>
  <si>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</si>
  <si>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</si>
  <si>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</si>
  <si>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</si>
  <si>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</si>
  <si>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</si>
  <si>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</si>
  <si>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</si>
  <si>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</si>
  <si>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</si>
  <si>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</si>
  <si>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</si>
  <si>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</si>
  <si>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</si>
  <si>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</si>
  <si>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</si>
  <si>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</si>
  <si>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</si>
  <si>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</si>
  <si>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</si>
  <si>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</si>
  <si>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</si>
  <si>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</si>
  <si>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</si>
  <si>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</si>
  <si>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</si>
  <si>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</si>
  <si>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</si>
  <si>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</si>
  <si>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</si>
  <si>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</si>
  <si>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</si>
  <si>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</si>
  <si>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</si>
  <si>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</si>
  <si>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</si>
  <si>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</si>
  <si>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</si>
  <si>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</si>
  <si>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</si>
  <si>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</si>
  <si>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</si>
  <si>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</si>
  <si>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</si>
  <si>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</si>
  <si>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</si>
  <si>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</si>
  <si>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</si>
  <si>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</si>
  <si>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</si>
  <si>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</si>
  <si>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</si>
  <si>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</si>
  <si>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</si>
  <si>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</si>
  <si>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</si>
  <si>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</si>
  <si>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</si>
  <si>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</si>
  <si>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</si>
  <si>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</si>
  <si>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</si>
  <si>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</si>
  <si>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</si>
  <si>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</si>
  <si>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</si>
  <si>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</si>
  <si>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</si>
  <si>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</si>
  <si>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</si>
  <si>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</si>
  <si>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</si>
  <si>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</si>
  <si>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</si>
  <si>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</si>
  <si>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</si>
  <si>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</si>
  <si>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</si>
  <si>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</si>
  <si>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</si>
  <si>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</si>
  <si>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</si>
  <si>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</si>
  <si>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</si>
  <si>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</si>
  <si>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</si>
  <si>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</si>
  <si>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</si>
  <si>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</si>
  <si>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</si>
  <si>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</si>
  <si>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</si>
  <si>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</si>
  <si>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</si>
  <si>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</si>
  <si>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</si>
  <si>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</si>
  <si>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</si>
  <si>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</si>
  <si>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</si>
  <si>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</si>
  <si>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</si>
  <si>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</si>
  <si>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</si>
  <si>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</si>
  <si>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</si>
  <si>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</si>
  <si>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</si>
  <si>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</si>
  <si>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</si>
  <si>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</si>
  <si>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</si>
  <si>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</si>
  <si>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</si>
  <si>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</si>
  <si>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</si>
  <si>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</si>
  <si>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</si>
  <si>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</si>
  <si>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</si>
  <si>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</si>
  <si>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</si>
  <si>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</si>
  <si>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</si>
  <si>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</si>
  <si>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</si>
  <si>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</si>
  <si>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</si>
  <si>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</si>
  <si>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</si>
  <si>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</si>
  <si>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</si>
  <si>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</si>
  <si>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</si>
  <si>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</si>
  <si>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</si>
  <si>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</si>
  <si>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</si>
  <si>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</si>
  <si>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</si>
  <si>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</si>
  <si>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</si>
  <si>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</si>
  <si>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</si>
  <si>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</si>
  <si>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</si>
  <si>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</si>
  <si>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</si>
  <si>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</si>
  <si>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</si>
  <si>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</si>
  <si>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</si>
  <si>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</si>
  <si>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</si>
  <si>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</si>
  <si>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</si>
  <si>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</si>
  <si>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</si>
  <si>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</si>
  <si>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</si>
  <si>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</si>
  <si>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</si>
  <si>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</si>
  <si>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</si>
  <si>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</si>
  <si>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</si>
  <si>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</si>
  <si>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</si>
  <si>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</si>
  <si>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</si>
  <si>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</si>
  <si>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</si>
  <si>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</si>
  <si>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</si>
  <si>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</si>
  <si>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</si>
  <si>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</si>
  <si>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</si>
  <si>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</si>
  <si>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</si>
  <si>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</si>
  <si>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</si>
  <si>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</si>
  <si>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</si>
  <si>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</si>
  <si>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</si>
  <si>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</si>
  <si>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</si>
  <si>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</si>
  <si>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</si>
  <si>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</si>
  <si>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</si>
  <si>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</si>
  <si>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</si>
  <si>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</si>
  <si>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</si>
  <si>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</si>
  <si>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</si>
  <si>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</si>
  <si>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</si>
  <si>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</si>
  <si>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</si>
  <si>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</si>
  <si>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</si>
  <si>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</si>
  <si>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</si>
  <si>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</si>
  <si>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</si>
  <si>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</si>
  <si>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</si>
  <si>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</si>
  <si>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</si>
  <si>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</si>
  <si>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</si>
  <si>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</si>
  <si>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</si>
  <si>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</si>
  <si>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</si>
  <si>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</si>
  <si>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</si>
  <si>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</si>
  <si>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</si>
  <si>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</si>
  <si>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</si>
  <si>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</si>
  <si>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</si>
  <si>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</si>
  <si>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</si>
  <si>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</si>
  <si>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</si>
  <si>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</si>
  <si>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</si>
  <si>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</si>
  <si>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</si>
  <si>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</si>
  <si>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</si>
  <si>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</si>
  <si>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</si>
  <si>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</si>
  <si>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</si>
  <si>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</si>
  <si>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</si>
  <si>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</si>
  <si>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</si>
  <si>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</si>
  <si>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</si>
  <si>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</si>
  <si>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</si>
  <si>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</si>
  <si>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</si>
  <si>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</si>
  <si>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</si>
  <si>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</si>
  <si>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</si>
  <si>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</si>
  <si>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</si>
  <si>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</si>
  <si>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</si>
  <si>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</si>
  <si>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</si>
  <si>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</si>
  <si>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</si>
  <si>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</si>
  <si>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</si>
  <si>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</si>
  <si>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</si>
  <si>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</si>
  <si>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</si>
  <si>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</si>
  <si>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</si>
  <si>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</si>
  <si>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</si>
  <si>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</si>
  <si>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</si>
  <si>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</si>
  <si>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</si>
  <si>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</si>
  <si>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</si>
  <si>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</si>
  <si>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</si>
  <si>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</si>
  <si>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</si>
  <si>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</si>
  <si>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</si>
  <si>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</si>
  <si>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</si>
  <si>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</si>
  <si>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</si>
  <si>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</si>
  <si>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</si>
  <si>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</si>
  <si>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</si>
  <si>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</si>
  <si>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</si>
  <si>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</si>
  <si>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</si>
  <si>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</si>
  <si>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</si>
  <si>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</si>
  <si>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</si>
  <si>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</si>
  <si>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</si>
  <si>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</si>
  <si>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</si>
  <si>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</si>
  <si>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</si>
  <si>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</si>
  <si>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</si>
  <si>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</si>
  <si>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</si>
  <si>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</si>
  <si>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</si>
  <si>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</si>
  <si>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</si>
  <si>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</si>
  <si>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</si>
  <si>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</si>
  <si>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</si>
  <si>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</si>
  <si>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</si>
  <si>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</si>
  <si>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</si>
  <si>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</si>
  <si>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</si>
  <si>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</si>
  <si>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</si>
  <si>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</si>
  <si>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</si>
  <si>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</si>
  <si>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</si>
  <si>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</si>
  <si>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</si>
  <si>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</si>
  <si>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</si>
  <si>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</si>
  <si>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</si>
  <si>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</si>
  <si>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</si>
  <si>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</si>
  <si>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</si>
  <si>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</si>
  <si>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</si>
  <si>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</si>
  <si>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</si>
  <si>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</si>
  <si>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</si>
  <si>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</si>
  <si>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</si>
  <si>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</si>
  <si>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</si>
  <si>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</si>
  <si>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</si>
  <si>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</si>
  <si>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</si>
  <si>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</si>
  <si>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</si>
  <si>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</si>
  <si>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</si>
  <si>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</si>
  <si>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</si>
  <si>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</si>
  <si>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</si>
  <si>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</si>
  <si>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</si>
  <si>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</si>
  <si>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</si>
  <si>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</si>
  <si>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</si>
  <si>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</si>
  <si>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</si>
  <si>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</si>
  <si>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</si>
  <si>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</si>
  <si>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</si>
  <si>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</si>
  <si>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</si>
  <si>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</si>
  <si>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</si>
  <si>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</si>
  <si>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</si>
  <si>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</si>
  <si>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</si>
  <si>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</si>
  <si>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</si>
  <si>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</si>
  <si>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</si>
  <si>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</si>
  <si>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</si>
  <si>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</si>
  <si>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</si>
  <si>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</si>
  <si>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</si>
  <si>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</si>
  <si>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</si>
  <si>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</si>
  <si>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</si>
  <si>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</si>
  <si>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</si>
  <si>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</si>
  <si>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</si>
  <si>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</si>
  <si>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</si>
  <si>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</si>
  <si>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</si>
  <si>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</si>
  <si>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</si>
  <si>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</si>
  <si>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</si>
  <si>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</si>
  <si>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</si>
  <si>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</si>
  <si>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</si>
  <si>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</si>
  <si>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</si>
  <si>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</si>
  <si>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</si>
  <si>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</si>
  <si>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</si>
  <si>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</si>
  <si>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</si>
  <si>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</si>
  <si>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</si>
  <si>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</si>
  <si>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</si>
  <si>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</si>
  <si>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</si>
  <si>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</si>
  <si>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</si>
  <si>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</si>
  <si>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</si>
  <si>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</si>
  <si>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</si>
  <si>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</si>
  <si>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</si>
  <si>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</si>
  <si>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</si>
  <si>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</si>
  <si>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</si>
  <si>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</si>
  <si>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</si>
  <si>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</si>
  <si>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</si>
  <si>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</si>
  <si>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</si>
  <si>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</si>
  <si>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</si>
  <si>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</si>
  <si>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</si>
  <si>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</si>
  <si>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</si>
  <si>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</si>
  <si>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</si>
  <si>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</si>
  <si>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</si>
  <si>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</si>
  <si>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</si>
  <si>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</si>
  <si>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</si>
  <si>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</si>
  <si>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</si>
  <si>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</si>
  <si>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</si>
  <si>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</si>
  <si>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</si>
  <si>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</si>
  <si>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</si>
  <si>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</si>
  <si>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</si>
  <si>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</si>
  <si>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</si>
  <si>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</si>
  <si>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</si>
  <si>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</si>
  <si>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</si>
  <si>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</si>
  <si>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</si>
  <si>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</si>
  <si>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</si>
  <si>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</si>
  <si>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</si>
  <si>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</si>
  <si>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</si>
  <si>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</si>
  <si>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</si>
  <si>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</si>
  <si>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</si>
  <si>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</si>
  <si>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</si>
  <si>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</si>
  <si>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</si>
  <si>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</si>
  <si>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</si>
  <si>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</si>
  <si>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</si>
  <si>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</si>
  <si>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</si>
  <si>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</si>
  <si>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</si>
  <si>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</si>
  <si>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</si>
  <si>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</si>
  <si>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</si>
  <si>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</si>
  <si>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</si>
  <si>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</si>
  <si>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</si>
  <si>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</si>
  <si>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</si>
  <si>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</si>
  <si>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</si>
  <si>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</si>
  <si>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</si>
  <si>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</si>
  <si>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</si>
  <si>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</si>
  <si>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</si>
  <si>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</si>
  <si>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</si>
  <si>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</si>
  <si>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</si>
  <si>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</si>
  <si>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</si>
  <si>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</si>
  <si>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</si>
  <si>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</si>
  <si>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</si>
  <si>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</si>
  <si>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</si>
  <si>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</si>
  <si>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</si>
  <si>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</si>
  <si>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</si>
  <si>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</si>
  <si>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</si>
  <si>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</si>
  <si>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</si>
  <si>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</si>
  <si>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</si>
  <si>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</si>
  <si>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</si>
  <si>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</si>
  <si>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</si>
  <si>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</si>
  <si>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</si>
  <si>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</si>
  <si>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</si>
  <si>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</si>
  <si>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</si>
  <si>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</si>
  <si>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</si>
  <si>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</si>
  <si>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</si>
  <si>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</si>
  <si>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</si>
  <si>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</si>
  <si>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</si>
  <si>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</si>
  <si>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</si>
  <si>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</si>
  <si>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</si>
  <si>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</si>
  <si>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</si>
  <si>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</si>
  <si>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</si>
  <si>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</si>
  <si>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</si>
  <si>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</si>
  <si>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</si>
  <si>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</si>
  <si>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</si>
  <si>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</si>
  <si>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</si>
  <si>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</si>
  <si>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</si>
  <si>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</si>
  <si>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</si>
  <si>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</si>
  <si>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</si>
  <si>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</si>
  <si>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</si>
  <si>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</si>
  <si>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</si>
  <si>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</si>
  <si>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</si>
  <si>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</si>
  <si>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</si>
  <si>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</si>
  <si>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</si>
  <si>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</si>
  <si>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</si>
  <si>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</si>
  <si>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</si>
  <si>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</si>
  <si>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</si>
  <si>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</si>
  <si>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</si>
  <si>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</si>
  <si>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</si>
  <si>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</si>
  <si>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</si>
  <si>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</si>
  <si>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</si>
  <si>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</si>
  <si>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</si>
  <si>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</si>
  <si>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</si>
  <si>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</si>
  <si>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</si>
  <si>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</si>
  <si>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</si>
  <si>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</si>
  <si>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</si>
  <si>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</si>
  <si>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</si>
  <si>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</si>
  <si>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</si>
  <si>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</si>
  <si>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</si>
  <si>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</si>
  <si>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</si>
  <si>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</si>
  <si>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</si>
  <si>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</si>
  <si>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</si>
  <si>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</si>
  <si>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</si>
  <si>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</si>
  <si>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</si>
  <si>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</si>
  <si>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</si>
  <si>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</si>
  <si>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</si>
  <si>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</si>
  <si>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</si>
  <si>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</si>
  <si>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</si>
  <si>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</si>
  <si>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</si>
  <si>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</si>
  <si>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</si>
  <si>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</si>
  <si>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</si>
  <si>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</si>
  <si>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</si>
  <si>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</si>
  <si>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</si>
  <si>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</si>
  <si>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</si>
  <si>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</si>
  <si>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</si>
  <si>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</si>
  <si>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</si>
  <si>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</si>
  <si>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</si>
  <si>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</si>
  <si>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</si>
  <si>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</si>
  <si>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</si>
  <si>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</si>
  <si>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</si>
  <si>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</si>
  <si>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</si>
  <si>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</si>
  <si>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</si>
  <si>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</si>
  <si>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</si>
  <si>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</si>
  <si>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</si>
  <si>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</si>
  <si>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</si>
  <si>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</si>
  <si>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</si>
  <si>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</si>
  <si>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</si>
  <si>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</si>
  <si>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</si>
  <si>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</si>
  <si>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</si>
  <si>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</si>
  <si>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</si>
  <si>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</si>
  <si>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</si>
  <si>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</si>
  <si>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</si>
  <si>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</si>
  <si>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</si>
  <si>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</si>
  <si>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</si>
  <si>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</si>
  <si>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</si>
  <si>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</si>
  <si>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</si>
  <si>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</si>
  <si>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</si>
  <si>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</si>
  <si>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</si>
  <si>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</si>
  <si>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</si>
  <si>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</si>
  <si>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</si>
  <si>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</si>
  <si>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</si>
  <si>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</si>
  <si>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</si>
  <si>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</si>
  <si>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</si>
  <si>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</si>
  <si>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</si>
  <si>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</si>
  <si>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</si>
  <si>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</si>
  <si>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</si>
  <si>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</si>
  <si>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</si>
  <si>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</si>
  <si>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</si>
  <si>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</si>
  <si>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</si>
  <si>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</si>
  <si>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</si>
  <si>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</si>
  <si>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</si>
  <si>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</si>
  <si>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</si>
  <si>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</si>
  <si>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</si>
  <si>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</si>
  <si>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</si>
  <si>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</si>
  <si>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</si>
  <si>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</si>
  <si>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</si>
  <si>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</si>
  <si>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</si>
  <si>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</si>
  <si>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</si>
  <si>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</si>
  <si>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</si>
  <si>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</si>
  <si>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</si>
  <si>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</si>
  <si>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</si>
  <si>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</si>
  <si>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</si>
  <si>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</si>
  <si>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</si>
  <si>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</si>
  <si>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</si>
  <si>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</si>
  <si>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</si>
  <si>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</si>
  <si>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</si>
  <si>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</si>
  <si>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</si>
  <si>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</si>
  <si>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</si>
  <si>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</si>
  <si>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</si>
  <si>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</si>
  <si>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</si>
  <si>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</si>
  <si>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</si>
  <si>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</si>
  <si>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</si>
  <si>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</si>
  <si>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</si>
  <si>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</si>
  <si>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</si>
  <si>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</si>
  <si>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</si>
  <si>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</si>
  <si>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</si>
  <si>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</si>
  <si>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</si>
  <si>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</si>
  <si>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</si>
  <si>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</si>
  <si>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</si>
  <si>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</si>
  <si>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</si>
  <si>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</si>
  <si>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</si>
  <si>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</si>
  <si>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</si>
  <si>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</si>
  <si>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</si>
  <si>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</si>
  <si>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</si>
  <si>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</si>
  <si>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</si>
  <si>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</si>
  <si>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</si>
  <si>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</si>
  <si>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</si>
  <si>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</si>
  <si>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</si>
  <si>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</si>
  <si>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</si>
  <si>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</si>
  <si>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</si>
  <si>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</si>
  <si>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</si>
  <si>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</si>
  <si>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</si>
  <si>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</si>
  <si>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</si>
  <si>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</si>
  <si>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</si>
  <si>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</si>
  <si>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</si>
  <si>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</si>
  <si>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</si>
  <si>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</si>
  <si>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</si>
  <si>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</si>
  <si>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</si>
  <si>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</si>
  <si>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</si>
  <si>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</si>
  <si>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</si>
  <si>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</si>
  <si>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</si>
  <si>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</si>
  <si>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</si>
  <si>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</si>
  <si>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</si>
  <si>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</si>
  <si>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</si>
  <si>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</si>
  <si>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</si>
  <si>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</si>
  <si>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</si>
  <si>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</si>
  <si>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</si>
  <si>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</si>
  <si>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</si>
  <si>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</si>
  <si>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</si>
  <si>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</si>
  <si>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</si>
  <si>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</si>
  <si>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</si>
  <si>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</si>
  <si>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</si>
  <si>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</si>
  <si>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</si>
  <si>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</si>
  <si>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</si>
  <si>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</si>
  <si>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</si>
  <si>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</si>
  <si>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</si>
  <si>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</si>
  <si>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</si>
  <si>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</si>
  <si>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</si>
  <si>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</si>
  <si>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</si>
  <si>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</si>
  <si>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</si>
  <si>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</si>
  <si>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</si>
  <si>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</si>
  <si>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</si>
  <si>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</si>
  <si>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</si>
  <si>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</si>
  <si>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</si>
  <si>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</si>
  <si>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</si>
  <si>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</si>
  <si>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</si>
  <si>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</si>
  <si>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</si>
  <si>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</si>
  <si>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</si>
  <si>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</si>
  <si>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</si>
  <si>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</si>
  <si>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</si>
  <si>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</si>
  <si>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</si>
  <si>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</si>
  <si>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</si>
  <si>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</si>
  <si>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</si>
  <si>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</si>
  <si>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</si>
  <si>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</si>
  <si>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</si>
  <si>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</si>
  <si>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</si>
  <si>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</si>
  <si>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</si>
  <si>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</si>
  <si>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</si>
  <si>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</si>
  <si>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</si>
  <si>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</si>
  <si>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</si>
  <si>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</si>
  <si>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</si>
  <si>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</si>
  <si>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</si>
  <si>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</si>
  <si>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</si>
  <si>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</si>
  <si>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</si>
  <si>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</si>
  <si>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</si>
  <si>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</si>
  <si>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</si>
  <si>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</si>
  <si>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</si>
  <si>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</si>
  <si>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</si>
  <si>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</si>
  <si>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</si>
  <si>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</si>
  <si>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</si>
  <si>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</si>
  <si>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</si>
  <si>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</si>
  <si>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</si>
  <si>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</si>
  <si>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</si>
  <si>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</si>
  <si>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</si>
  <si>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</si>
  <si>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</si>
  <si>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</si>
  <si>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</si>
  <si>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</si>
  <si>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</si>
  <si>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</si>
  <si>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</si>
  <si>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</si>
  <si>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</si>
  <si>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</si>
  <si>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</si>
  <si>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</si>
  <si>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</si>
  <si>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</si>
  <si>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</si>
  <si>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</si>
  <si>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</si>
  <si>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</si>
  <si>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</si>
  <si>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</si>
  <si>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</si>
  <si>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</si>
  <si>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</si>
  <si>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</si>
  <si>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</si>
  <si>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</si>
  <si>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</si>
  <si>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</si>
  <si>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</si>
  <si>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</si>
  <si>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</si>
  <si>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</si>
  <si>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</si>
  <si>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</si>
  <si>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</si>
  <si>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</si>
  <si>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</si>
  <si>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</si>
  <si>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</si>
  <si>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</si>
  <si>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</si>
  <si>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</si>
  <si>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</si>
  <si>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</si>
  <si>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</si>
  <si>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</si>
  <si>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</si>
  <si>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</si>
  <si>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</si>
  <si>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</si>
  <si>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</si>
  <si>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</si>
  <si>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</si>
  <si>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</si>
  <si>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</si>
  <si>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</si>
  <si>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</si>
  <si>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</si>
  <si>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</si>
  <si>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</si>
  <si>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</si>
  <si>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</si>
  <si>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</si>
  <si>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</si>
  <si>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</si>
  <si>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</si>
  <si>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</si>
  <si>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</si>
  <si>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</si>
  <si>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</si>
  <si>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</si>
  <si>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</si>
  <si>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</si>
  <si>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</si>
  <si>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</si>
  <si>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</si>
  <si>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</si>
  <si>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</si>
  <si>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</si>
  <si>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</si>
  <si>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</si>
  <si>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</si>
  <si>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</si>
  <si>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</si>
  <si>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</si>
  <si>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</si>
  <si>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</si>
  <si>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</si>
  <si>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</si>
  <si>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</si>
  <si>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</si>
  <si>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</si>
  <si>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</si>
  <si>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</si>
  <si>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</si>
  <si>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</si>
  <si>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</si>
  <si>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</si>
  <si>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</si>
  <si>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</si>
  <si>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</si>
  <si>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</si>
  <si>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</si>
  <si>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</si>
  <si>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</si>
  <si>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</si>
  <si>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</si>
  <si>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</si>
  <si>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</si>
  <si>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</si>
  <si>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</si>
  <si>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</si>
  <si>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</si>
  <si>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</si>
  <si>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</si>
  <si>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</si>
  <si>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</si>
  <si>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</si>
  <si>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</si>
  <si>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</si>
  <si>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</si>
  <si>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</si>
  <si>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</si>
  <si>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</si>
  <si>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</si>
  <si>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</si>
  <si>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</si>
  <si>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</si>
  <si>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</si>
  <si>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</si>
  <si>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</si>
  <si>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</si>
  <si>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</si>
  <si>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</si>
  <si>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</si>
  <si>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</si>
  <si>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</si>
  <si>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</si>
  <si>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</si>
  <si>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</si>
  <si>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</si>
  <si>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</si>
  <si>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</si>
  <si>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</si>
  <si>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</si>
  <si>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</si>
  <si>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</si>
  <si>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</si>
  <si>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</si>
  <si>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</si>
  <si>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</si>
  <si>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</si>
  <si>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</si>
  <si>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</si>
  <si>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</si>
  <si>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</si>
  <si>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</si>
  <si>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</si>
  <si>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</si>
  <si>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</si>
  <si>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</si>
  <si>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</si>
  <si>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</si>
  <si>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</si>
  <si>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</si>
  <si>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</si>
  <si>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</si>
  <si>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</si>
  <si>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</si>
  <si>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</si>
  <si>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</si>
  <si>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</si>
  <si>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</si>
  <si>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</si>
  <si>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</si>
  <si>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</si>
  <si>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</si>
  <si>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</si>
  <si>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</si>
  <si>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</si>
  <si>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</si>
  <si>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</si>
  <si>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</si>
  <si>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</si>
  <si>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</si>
  <si>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</si>
  <si>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</si>
  <si>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</si>
  <si>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</si>
  <si>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</si>
  <si>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</si>
  <si>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</si>
  <si>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</si>
  <si>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</si>
  <si>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</si>
  <si>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</si>
  <si>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</si>
  <si>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</si>
  <si>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</si>
  <si>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</si>
  <si>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</si>
  <si>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</si>
  <si>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</si>
  <si>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</si>
  <si>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</si>
  <si>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</si>
  <si>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</si>
  <si>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</si>
  <si>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</si>
  <si>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</si>
  <si>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</si>
  <si>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</si>
  <si>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</si>
  <si>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</si>
  <si>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</si>
  <si>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</si>
  <si>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</si>
  <si>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</si>
  <si>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</si>
  <si>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</si>
  <si>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</si>
  <si>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</si>
  <si>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</si>
  <si>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</si>
  <si>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</si>
  <si>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</si>
  <si>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</si>
  <si>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</si>
  <si>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</si>
  <si>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</si>
  <si>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</si>
  <si>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</si>
  <si>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</si>
  <si>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</si>
  <si>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</si>
  <si>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</si>
  <si>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</si>
  <si>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</si>
  <si>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</si>
  <si>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</si>
  <si>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</si>
  <si>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</si>
  <si>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</si>
  <si>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</si>
  <si>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</si>
  <si>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</si>
  <si>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</si>
  <si>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</si>
  <si>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</si>
  <si>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</si>
  <si>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</si>
  <si>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</si>
  <si>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</si>
  <si>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</si>
  <si>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</si>
  <si>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</si>
  <si>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</si>
  <si>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</si>
  <si>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</si>
  <si>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</si>
  <si>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</si>
  <si>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</si>
  <si>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</si>
  <si>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</si>
  <si>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</si>
  <si>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</si>
  <si>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</si>
  <si>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</si>
  <si>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</si>
  <si>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</si>
  <si>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</si>
  <si>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</si>
  <si>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</si>
  <si>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</si>
  <si>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</si>
  <si>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</si>
  <si>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</si>
  <si>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</si>
  <si>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</si>
  <si>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</si>
  <si>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</si>
  <si>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</si>
  <si>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</si>
  <si>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</si>
  <si>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</si>
  <si>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</si>
  <si>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</si>
  <si>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</si>
  <si>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</si>
  <si>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</si>
  <si>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</si>
  <si>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</si>
  <si>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</si>
  <si>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</si>
  <si>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</si>
  <si>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</si>
  <si>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</si>
  <si>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</si>
  <si>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</si>
  <si>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</si>
  <si>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</si>
  <si>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</si>
  <si>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</si>
  <si>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</si>
  <si>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</si>
  <si>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</si>
  <si>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</si>
  <si>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</si>
  <si>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</si>
  <si>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</si>
  <si>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</si>
  <si>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</si>
  <si>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</si>
  <si>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</si>
  <si>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</si>
  <si>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</si>
  <si>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</si>
  <si>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</si>
  <si>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</si>
  <si>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</si>
  <si>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</si>
  <si>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</si>
  <si>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</si>
  <si>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</si>
  <si>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</si>
  <si>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</si>
  <si>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</si>
  <si>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</si>
  <si>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</si>
  <si>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</si>
  <si>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</si>
  <si>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</si>
  <si>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</si>
  <si>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</si>
  <si>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</si>
  <si>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</si>
  <si>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</si>
  <si>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</si>
  <si>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</si>
  <si>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</si>
  <si>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</si>
  <si>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</si>
  <si>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</si>
  <si>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</si>
  <si>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</si>
  <si>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</si>
  <si>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</si>
  <si>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</si>
  <si>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</si>
  <si>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</si>
  <si>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</si>
  <si>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</si>
  <si>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</si>
  <si>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</si>
  <si>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</si>
  <si>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</si>
  <si>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</si>
  <si>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</si>
  <si>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</si>
  <si>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</si>
  <si>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</si>
  <si>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</si>
  <si>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</si>
  <si>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</si>
  <si>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</si>
  <si>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</si>
  <si>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</si>
  <si>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</si>
  <si>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</si>
  <si>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</si>
  <si>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</si>
  <si>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</si>
  <si>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</si>
  <si>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</si>
  <si>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</si>
  <si>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</si>
  <si>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</si>
  <si>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</si>
  <si>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</si>
  <si>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</si>
  <si>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</si>
  <si>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</si>
  <si>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</si>
  <si>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</si>
  <si>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</si>
  <si>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</si>
  <si>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</si>
  <si>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</si>
  <si>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</si>
  <si>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</si>
  <si>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</si>
  <si>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</si>
  <si>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</si>
  <si>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</si>
  <si>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</si>
  <si>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</si>
  <si>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</si>
  <si>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</si>
  <si>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</si>
  <si>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</si>
  <si>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</si>
  <si>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</si>
  <si>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</si>
  <si>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</si>
  <si>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</si>
  <si>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</si>
  <si>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</si>
  <si>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</si>
  <si>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</si>
  <si>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</si>
  <si>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</si>
  <si>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</si>
  <si>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</si>
  <si>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</si>
  <si>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</si>
  <si>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</si>
  <si>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</si>
  <si>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</si>
  <si>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</si>
  <si>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</si>
  <si>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</si>
  <si>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</si>
  <si>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</si>
  <si>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</si>
  <si>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</si>
  <si>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</si>
  <si>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</si>
  <si>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</si>
  <si>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</si>
  <si>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</si>
  <si>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</si>
  <si>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</si>
  <si>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</si>
  <si>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</si>
  <si>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</si>
  <si>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</si>
  <si>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</si>
  <si>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</si>
  <si>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</si>
  <si>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</si>
  <si>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</si>
  <si>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</si>
  <si>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</si>
  <si>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</si>
  <si>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</si>
  <si>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</si>
  <si>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</si>
  <si>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</si>
  <si>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</si>
  <si>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</si>
  <si>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</si>
  <si>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</si>
  <si>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</si>
  <si>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</si>
  <si>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</si>
  <si>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</si>
  <si>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</si>
  <si>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</si>
  <si>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</si>
  <si>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</si>
  <si>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</si>
  <si>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</si>
  <si>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</si>
  <si>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</si>
  <si>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</si>
  <si>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</si>
  <si>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</si>
  <si>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</si>
  <si>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</si>
  <si>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</si>
  <si>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</si>
  <si>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</si>
  <si>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</si>
  <si>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</si>
  <si>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</si>
  <si>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</si>
  <si>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</si>
  <si>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</si>
  <si>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</si>
  <si>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</si>
  <si>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</si>
  <si>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</si>
  <si>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</si>
  <si>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</si>
  <si>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</si>
  <si>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</si>
  <si>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</si>
  <si>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</si>
  <si>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</si>
  <si>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</si>
  <si>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</si>
  <si>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</si>
  <si>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</si>
  <si>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</si>
  <si>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</si>
  <si>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</si>
  <si>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</si>
  <si>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</si>
  <si>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</si>
  <si>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</si>
  <si>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</si>
  <si>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</si>
  <si>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</si>
  <si>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</si>
  <si>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</si>
  <si>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</si>
  <si>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</si>
  <si>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</si>
  <si>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</si>
  <si>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</si>
  <si>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</si>
  <si>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</si>
  <si>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</si>
  <si>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</si>
  <si>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</si>
  <si>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</si>
  <si>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</si>
  <si>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</si>
  <si>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</si>
  <si>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</si>
  <si>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</si>
  <si>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</si>
  <si>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</si>
  <si>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</si>
  <si>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</si>
  <si>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</si>
  <si>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</si>
  <si>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</si>
  <si>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</si>
  <si>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</si>
  <si>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</si>
  <si>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</si>
  <si>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</si>
  <si>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</si>
  <si>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</si>
  <si>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</si>
  <si>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</si>
  <si>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</si>
  <si>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</si>
  <si>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</si>
  <si>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</si>
  <si>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</si>
  <si>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</si>
  <si>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</si>
  <si>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</si>
  <si>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</si>
  <si>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</si>
  <si>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</si>
  <si>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</si>
  <si>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</si>
  <si>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</si>
  <si>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</si>
  <si>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</si>
  <si>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</si>
  <si>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</si>
  <si>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</si>
  <si>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</si>
  <si>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</si>
  <si>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</si>
  <si>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</si>
  <si>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</si>
  <si>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</si>
  <si>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</si>
  <si>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</si>
  <si>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</si>
  <si>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</si>
  <si>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</si>
  <si>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</si>
  <si>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</si>
  <si>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</si>
  <si>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</si>
  <si>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</si>
  <si>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</si>
  <si>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</si>
  <si>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</si>
  <si>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</si>
  <si>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</si>
  <si>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</si>
  <si>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</si>
  <si>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</si>
  <si>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</si>
  <si>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</si>
  <si>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</si>
  <si>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</si>
  <si>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</si>
  <si>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</si>
  <si>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</si>
  <si>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</si>
  <si>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</si>
  <si>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</si>
  <si>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</si>
  <si>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</si>
  <si>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</si>
  <si>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</si>
  <si>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</si>
  <si>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</si>
  <si>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</si>
  <si>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</si>
  <si>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</si>
  <si>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</si>
  <si>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</si>
  <si>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</si>
  <si>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</si>
  <si>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</si>
  <si>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</si>
  <si>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</si>
  <si>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</si>
  <si>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</si>
  <si>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</si>
  <si>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</si>
  <si>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</si>
  <si>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</si>
  <si>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</si>
  <si>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</si>
  <si>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</si>
  <si>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</si>
  <si>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</si>
  <si>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</si>
  <si>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</si>
  <si>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</si>
  <si>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</si>
  <si>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</si>
  <si>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</si>
  <si>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</si>
  <si>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</si>
  <si>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</si>
  <si>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</si>
  <si>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</si>
  <si>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</si>
  <si>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</si>
  <si>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</si>
  <si>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</si>
  <si>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</si>
  <si>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</si>
  <si>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</si>
  <si>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</si>
  <si>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</si>
  <si>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</si>
  <si>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</si>
  <si>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</si>
  <si>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</si>
  <si>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</si>
  <si>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</si>
  <si>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</si>
  <si>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</si>
  <si>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</si>
  <si>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</si>
  <si>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</si>
  <si>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</si>
  <si>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</si>
  <si>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</si>
  <si>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</si>
  <si>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</si>
  <si>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</si>
  <si>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</si>
  <si>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</si>
  <si>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</si>
  <si>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</si>
  <si>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</si>
  <si>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</si>
  <si>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</si>
  <si>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</si>
  <si>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</si>
  <si>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</si>
  <si>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</si>
  <si>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</si>
  <si>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</si>
  <si>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</si>
  <si>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</si>
  <si>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</si>
  <si>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</si>
  <si>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</si>
  <si>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</si>
  <si>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</si>
  <si>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</si>
  <si>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</si>
  <si>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</si>
  <si>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</si>
  <si>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</si>
  <si>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</si>
  <si>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</si>
  <si>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</si>
  <si>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</si>
  <si>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</si>
  <si>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</si>
  <si>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</si>
  <si>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</si>
  <si>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</si>
  <si>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</si>
  <si>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</si>
  <si>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</si>
  <si>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</si>
  <si>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</si>
  <si>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</si>
  <si>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</si>
  <si>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</si>
  <si>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</si>
  <si>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</si>
  <si>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</si>
  <si>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</si>
  <si>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</si>
  <si>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</si>
  <si>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</si>
  <si>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</si>
  <si>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</si>
  <si>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</si>
  <si>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</si>
  <si>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</si>
  <si>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</si>
  <si>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</si>
  <si>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</si>
  <si>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</si>
  <si>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</si>
  <si>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</si>
  <si>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</si>
  <si>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</si>
  <si>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</si>
  <si>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</si>
  <si>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</si>
  <si>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</si>
  <si>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</si>
  <si>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</si>
  <si>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</si>
  <si>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</si>
  <si>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</si>
  <si>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</si>
  <si>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</si>
  <si>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</si>
  <si>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</si>
  <si>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</si>
  <si>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</si>
  <si>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</si>
  <si>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</si>
  <si>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</si>
  <si>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</si>
  <si>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</si>
  <si>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</si>
  <si>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</si>
  <si>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</si>
  <si>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</si>
  <si>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</si>
  <si>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</si>
  <si>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</si>
  <si>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</si>
  <si>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</si>
  <si>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</si>
  <si>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</si>
  <si>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</si>
  <si>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</si>
  <si>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</si>
  <si>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</si>
  <si>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</si>
  <si>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</si>
  <si>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</si>
  <si>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</si>
  <si>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</si>
  <si>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</si>
  <si>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</si>
  <si>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</si>
  <si>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</si>
  <si>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</si>
  <si>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</si>
  <si>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</si>
  <si>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</si>
  <si>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</si>
  <si>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</si>
  <si>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</si>
  <si>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</si>
  <si>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</si>
  <si>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</si>
  <si>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</si>
  <si>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</si>
  <si>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</si>
  <si>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</si>
  <si>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</si>
  <si>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</si>
  <si>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</si>
  <si>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</si>
  <si>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</si>
  <si>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</si>
  <si>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</si>
  <si>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</si>
  <si>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</si>
  <si>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</si>
  <si>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</si>
  <si>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</si>
  <si>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</si>
  <si>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</si>
  <si>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</si>
  <si>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</si>
  <si>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</si>
  <si>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</si>
  <si>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</si>
  <si>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</si>
  <si>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</si>
  <si>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</si>
  <si>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</si>
  <si>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</si>
  <si>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</si>
  <si>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</si>
  <si>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</si>
  <si>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</si>
  <si>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</si>
  <si>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</si>
  <si>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</si>
  <si>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</si>
  <si>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</si>
  <si>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</si>
  <si>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</si>
  <si>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</si>
  <si>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</si>
  <si>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</si>
  <si>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</si>
  <si>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</si>
  <si>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</si>
  <si>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</si>
  <si>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</si>
  <si>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</si>
  <si>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</si>
  <si>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</si>
  <si>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</si>
  <si>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</si>
  <si>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</si>
  <si>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</si>
  <si>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</si>
  <si>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</si>
  <si>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</si>
  <si>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</si>
  <si>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</si>
  <si>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</si>
  <si>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</si>
  <si>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</si>
  <si>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</si>
  <si>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</si>
  <si>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</si>
  <si>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</si>
  <si>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</si>
  <si>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</si>
  <si>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</si>
  <si>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</si>
  <si>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</si>
  <si>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</si>
  <si>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</si>
  <si>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</si>
  <si>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</si>
  <si>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</si>
  <si>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</si>
  <si>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</si>
  <si>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</si>
  <si>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</si>
  <si>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</si>
  <si>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</si>
  <si>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</si>
  <si>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</si>
  <si>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</si>
  <si>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</si>
  <si>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</si>
  <si>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</si>
  <si>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</si>
  <si>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</si>
  <si>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</si>
  <si>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</si>
  <si>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</si>
  <si>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</si>
  <si>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</si>
  <si>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</si>
  <si>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</si>
  <si>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</si>
  <si>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</si>
  <si>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</si>
  <si>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</si>
  <si>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</si>
  <si>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</si>
  <si>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</si>
  <si>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</si>
  <si>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</si>
  <si>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</si>
  <si>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</si>
  <si>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</si>
  <si>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</si>
  <si>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</si>
  <si>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</si>
  <si>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</si>
  <si>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</si>
  <si>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</si>
  <si>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</si>
  <si>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</si>
  <si>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</si>
  <si>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</si>
  <si>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</si>
  <si>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</si>
  <si>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</si>
  <si>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</si>
  <si>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</si>
  <si>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</si>
  <si>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</si>
  <si>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</si>
  <si>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</si>
  <si>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</si>
  <si>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</si>
  <si>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</si>
  <si>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</si>
  <si>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</si>
  <si>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</si>
  <si>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</si>
  <si>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</si>
  <si>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</si>
  <si>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</si>
  <si>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</si>
  <si>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</si>
  <si>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</si>
  <si>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</si>
  <si>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</si>
  <si>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</si>
  <si>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</si>
  <si>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</si>
  <si>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</si>
  <si>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</si>
  <si>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</si>
  <si>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</si>
  <si>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</si>
  <si>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</si>
  <si>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</si>
  <si>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</si>
  <si>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</si>
  <si>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</si>
  <si>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</si>
  <si>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</si>
  <si>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</si>
  <si>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</si>
  <si>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</si>
  <si>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</si>
  <si>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</si>
  <si>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</si>
  <si>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</si>
  <si>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</si>
  <si>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</si>
  <si>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</si>
  <si>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</si>
  <si>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</si>
  <si>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</si>
  <si>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</si>
  <si>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</si>
  <si>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</si>
  <si>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</si>
  <si>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</si>
  <si>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</si>
  <si>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</si>
  <si>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</si>
  <si>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</si>
  <si>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</si>
  <si>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</si>
  <si>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</si>
  <si>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</si>
  <si>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</si>
  <si>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</si>
  <si>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</si>
  <si>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</si>
  <si>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</si>
  <si>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</si>
  <si>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</si>
  <si>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</si>
  <si>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</si>
  <si>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</si>
  <si>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</si>
  <si>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</si>
  <si>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</si>
  <si>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</si>
  <si>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</si>
  <si>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</si>
  <si>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</si>
  <si>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</si>
  <si>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</si>
  <si>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</si>
  <si>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</si>
  <si>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</si>
  <si>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</si>
  <si>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</si>
  <si>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</si>
  <si>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</si>
  <si>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</si>
  <si>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</si>
  <si>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</si>
  <si>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</si>
  <si>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</si>
  <si>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</si>
  <si>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</si>
  <si>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</si>
  <si>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</si>
  <si>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</si>
  <si>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</si>
  <si>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</si>
  <si>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</si>
  <si>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</si>
  <si>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</si>
  <si>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</si>
  <si>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</si>
  <si>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</si>
  <si>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</si>
  <si>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</si>
  <si>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</si>
  <si>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</si>
  <si>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</si>
  <si>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</si>
  <si>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</si>
  <si>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</si>
  <si>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</si>
  <si>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</si>
  <si>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</si>
  <si>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</si>
  <si>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</si>
  <si>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</si>
  <si>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</si>
  <si>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</si>
  <si>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</si>
  <si>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</si>
  <si>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</si>
  <si>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</si>
  <si>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</si>
  <si>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</si>
  <si>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</si>
  <si>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</si>
  <si>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</si>
  <si>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</si>
  <si>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</si>
  <si>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</si>
  <si>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</si>
  <si>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</si>
  <si>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</si>
  <si>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</si>
  <si>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</si>
  <si>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</si>
  <si>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</si>
  <si>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</si>
  <si>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</si>
  <si>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</si>
  <si>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</si>
  <si>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</si>
  <si>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</si>
  <si>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</si>
  <si>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</si>
  <si>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</si>
  <si>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</si>
  <si>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</si>
  <si>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</si>
  <si>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</si>
  <si>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</si>
  <si>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</si>
  <si>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</si>
  <si>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</si>
  <si>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</si>
  <si>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</si>
  <si>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</si>
  <si>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</si>
  <si>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</si>
  <si>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</si>
  <si>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</si>
  <si>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</si>
  <si>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</si>
  <si>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</si>
  <si>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</si>
  <si>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</si>
  <si>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</si>
  <si>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</si>
  <si>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</si>
  <si>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</si>
  <si>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</si>
  <si>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</si>
  <si>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</si>
  <si>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</si>
  <si>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</si>
  <si>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</si>
  <si>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</si>
  <si>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</si>
  <si>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</si>
  <si>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</si>
  <si>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</si>
  <si>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</si>
  <si>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</si>
  <si>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</si>
  <si>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</si>
  <si>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</si>
  <si>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</si>
  <si>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</si>
  <si>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</si>
  <si>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</si>
  <si>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</si>
  <si>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</si>
  <si>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</si>
  <si>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</si>
  <si>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</si>
  <si>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</si>
  <si>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</si>
  <si>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</si>
  <si>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</si>
  <si>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</si>
  <si>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</si>
  <si>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</si>
  <si>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</si>
  <si>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</si>
  <si>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</si>
  <si>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</si>
  <si>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</si>
  <si>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</si>
  <si>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</si>
  <si>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</si>
  <si>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</si>
  <si>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</si>
  <si>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</si>
  <si>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</si>
  <si>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</si>
  <si>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</si>
  <si>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</si>
  <si>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</si>
  <si>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</si>
  <si>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</si>
  <si>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</si>
  <si>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</si>
  <si>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</si>
  <si>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</si>
  <si>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</si>
  <si>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</si>
  <si>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</si>
  <si>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</si>
  <si>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</si>
  <si>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</si>
  <si>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</si>
  <si>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</si>
  <si>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</si>
  <si>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</si>
  <si>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</si>
  <si>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</si>
  <si>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</si>
  <si>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</si>
  <si>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</si>
  <si>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</si>
  <si>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</si>
  <si>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</si>
  <si>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</si>
  <si>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</si>
  <si>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</si>
  <si>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</si>
  <si>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</si>
  <si>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</si>
  <si>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</si>
  <si>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</si>
  <si>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</si>
  <si>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</si>
  <si>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</si>
  <si>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</si>
  <si>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</si>
  <si>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</si>
  <si>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</si>
  <si>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</si>
  <si>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</si>
  <si>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</si>
  <si>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</si>
  <si>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</si>
  <si>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</si>
  <si>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</si>
  <si>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</si>
  <si>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</si>
  <si>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</si>
  <si>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</si>
  <si>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</si>
  <si>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</si>
  <si>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</si>
  <si>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</si>
  <si>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</si>
  <si>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</si>
  <si>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</si>
  <si>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</si>
  <si>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</si>
  <si>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</si>
  <si>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</si>
  <si>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</si>
  <si>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</si>
  <si>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</si>
  <si>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</si>
  <si>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</si>
  <si>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</si>
  <si>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</si>
  <si>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</si>
  <si>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</si>
  <si>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</si>
  <si>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</si>
  <si>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</si>
  <si>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</si>
  <si>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</si>
  <si>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</si>
  <si>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</si>
  <si>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</si>
  <si>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</si>
  <si>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</si>
  <si>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</si>
  <si>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</si>
  <si>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</si>
  <si>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</si>
  <si>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</si>
  <si>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</si>
  <si>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</si>
  <si>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</si>
  <si>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</si>
  <si>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</si>
  <si>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</si>
  <si>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</si>
  <si>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</si>
  <si>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</si>
  <si>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</si>
  <si>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</si>
  <si>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</si>
  <si>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</si>
  <si>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</si>
  <si>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</si>
  <si>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</si>
  <si>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</si>
  <si>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</si>
  <si>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</si>
  <si>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</si>
  <si>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</si>
  <si>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</si>
  <si>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</si>
  <si>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</si>
  <si>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</si>
  <si>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</si>
  <si>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</si>
  <si>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</si>
  <si>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</si>
  <si>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</si>
  <si>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</si>
  <si>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</si>
  <si>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</si>
  <si>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</si>
  <si>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</si>
  <si>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</si>
  <si>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</si>
  <si>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</si>
  <si>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</si>
  <si>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</si>
  <si>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</si>
  <si>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</si>
  <si>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</si>
  <si>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</si>
  <si>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</si>
  <si>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</si>
  <si>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</si>
  <si>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</si>
  <si>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</si>
  <si>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</si>
  <si>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</si>
  <si>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</si>
  <si>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</si>
  <si>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</si>
  <si>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</si>
  <si>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</si>
  <si>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</si>
  <si>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</si>
  <si>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</si>
  <si>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</si>
  <si>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</si>
  <si>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</si>
  <si>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</si>
  <si>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</si>
  <si>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</si>
  <si>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</si>
  <si>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</si>
  <si>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</si>
  <si>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</si>
  <si>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</si>
  <si>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</si>
  <si>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</si>
  <si>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</si>
  <si>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</si>
  <si>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</si>
  <si>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</si>
  <si>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</si>
  <si>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</si>
  <si>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</si>
  <si>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</si>
  <si>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</si>
  <si>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</si>
  <si>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</si>
  <si>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</si>
  <si>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</si>
  <si>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</si>
  <si>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</si>
  <si>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</si>
  <si>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</si>
  <si>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</si>
  <si>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</si>
  <si>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</si>
  <si>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</si>
  <si>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</si>
  <si>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</si>
  <si>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</si>
  <si>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</si>
  <si>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</si>
  <si>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</si>
  <si>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</si>
  <si>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</si>
  <si>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</si>
  <si>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</si>
  <si>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</si>
  <si>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</si>
  <si>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</si>
  <si>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</si>
  <si>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</si>
  <si>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</si>
  <si>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</si>
  <si>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</si>
  <si>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</si>
  <si>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</si>
  <si>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</si>
  <si>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</si>
  <si>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</si>
  <si>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</si>
  <si>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</si>
  <si>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</si>
  <si>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</si>
  <si>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</si>
  <si>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</si>
  <si>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</si>
  <si>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</si>
  <si>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</si>
  <si>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</si>
  <si>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</si>
  <si>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</si>
  <si>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</si>
  <si>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</si>
  <si>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</si>
  <si>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</si>
  <si>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</si>
  <si>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</si>
  <si>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</si>
  <si>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</si>
  <si>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</si>
  <si>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</si>
  <si>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</si>
  <si>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</si>
  <si>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</si>
  <si>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</si>
  <si>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</si>
  <si>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</si>
  <si>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</si>
  <si>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</si>
  <si>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</si>
  <si>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</si>
  <si>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</si>
  <si>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</si>
  <si>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</si>
  <si>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</si>
  <si>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</si>
  <si>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</si>
  <si>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</si>
  <si>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</si>
  <si>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</si>
  <si>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</si>
  <si>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</si>
  <si>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</si>
  <si>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</si>
  <si>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</si>
  <si>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</si>
  <si>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</si>
  <si>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</si>
  <si>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</si>
  <si>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</si>
  <si>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</si>
  <si>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</si>
  <si>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</si>
  <si>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</si>
  <si>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</si>
  <si>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</si>
  <si>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</si>
  <si>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</si>
  <si>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</si>
  <si>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</si>
  <si>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</si>
  <si>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</si>
  <si>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</si>
  <si>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</si>
  <si>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</si>
  <si>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</si>
  <si>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</si>
  <si>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</si>
  <si>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</si>
  <si>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</si>
  <si>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</si>
  <si>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</si>
  <si>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</si>
  <si>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</si>
  <si>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</si>
  <si>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</si>
  <si>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</si>
  <si>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</si>
  <si>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</si>
  <si>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</si>
  <si>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</si>
  <si>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</si>
  <si>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</si>
  <si>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</si>
  <si>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</si>
  <si>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</si>
  <si>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</si>
  <si>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</si>
  <si>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</si>
  <si>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</si>
  <si>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</si>
  <si>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</si>
  <si>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</si>
  <si>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</si>
  <si>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</si>
  <si>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</si>
  <si>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</si>
  <si>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</si>
  <si>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</si>
  <si>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</si>
  <si>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</si>
  <si>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</si>
  <si>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</si>
  <si>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</si>
  <si>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</si>
  <si>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</si>
  <si>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</si>
  <si>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</si>
  <si>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</si>
  <si>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</si>
  <si>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</si>
  <si>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</si>
  <si>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</si>
  <si>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</si>
  <si>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</si>
  <si>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</si>
  <si>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</si>
  <si>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</si>
  <si>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</si>
  <si>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</si>
  <si>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</si>
  <si>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</si>
  <si>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</si>
  <si>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</si>
  <si>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</si>
  <si>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</si>
  <si>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</si>
  <si>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</si>
  <si>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</si>
  <si>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</si>
  <si>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</si>
  <si>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</si>
  <si>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</si>
  <si>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</si>
  <si>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</si>
  <si>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</si>
  <si>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</si>
  <si>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</si>
  <si>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</si>
  <si>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</si>
  <si>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</si>
  <si>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</si>
  <si>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</si>
  <si>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</si>
  <si>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</si>
  <si>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</si>
  <si>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</si>
  <si>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</si>
  <si>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</si>
  <si>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</si>
  <si>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</si>
  <si>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</si>
  <si>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</si>
  <si>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</si>
  <si>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</si>
  <si>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</si>
  <si>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</si>
  <si>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</si>
  <si>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</si>
  <si>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</si>
  <si>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</si>
  <si>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</si>
  <si>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</si>
  <si>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</si>
  <si>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</si>
  <si>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</si>
  <si>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</si>
  <si>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</si>
  <si>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</si>
  <si>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</si>
  <si>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</si>
  <si>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</si>
  <si>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</si>
  <si>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</si>
  <si>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</si>
  <si>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</si>
  <si>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</si>
  <si>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</si>
  <si>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</si>
  <si>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</si>
  <si>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</si>
  <si>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</si>
  <si>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</si>
  <si>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</si>
  <si>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</si>
  <si>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</si>
  <si>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</si>
  <si>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</si>
  <si>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</si>
  <si>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</si>
  <si>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</si>
  <si>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</si>
  <si>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</si>
  <si>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</si>
  <si>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</si>
  <si>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</si>
  <si>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</si>
  <si>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</si>
  <si>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</si>
  <si>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</si>
  <si>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</si>
  <si>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</si>
  <si>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</si>
  <si>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</si>
  <si>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</si>
  <si>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</si>
  <si>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</si>
  <si>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</si>
  <si>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</si>
  <si>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</si>
  <si>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</si>
  <si>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</si>
  <si>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</si>
  <si>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</si>
  <si>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</si>
  <si>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</si>
  <si>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</si>
  <si>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</si>
  <si>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</si>
  <si>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</si>
  <si>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</si>
  <si>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</si>
  <si>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</si>
  <si>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</si>
  <si>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</si>
  <si>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</si>
  <si>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</si>
  <si>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</si>
  <si>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</si>
  <si>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</si>
  <si>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</si>
  <si>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</si>
  <si>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</si>
  <si>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</si>
  <si>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</si>
  <si>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</si>
  <si>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</si>
  <si>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</si>
  <si>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</si>
  <si>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</si>
  <si>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</si>
  <si>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</si>
  <si>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</si>
  <si>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</si>
  <si>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</si>
  <si>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</si>
  <si>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</si>
  <si>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</si>
  <si>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</si>
  <si>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</si>
  <si>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</si>
  <si>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</si>
  <si>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</si>
  <si>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</si>
  <si>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</si>
  <si>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</si>
  <si>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</si>
  <si>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</si>
  <si>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</si>
  <si>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</si>
  <si>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</si>
  <si>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</si>
  <si>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</si>
  <si>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</si>
  <si>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</si>
  <si>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</si>
  <si>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</si>
  <si>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</si>
  <si>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</si>
  <si>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</si>
  <si>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</si>
  <si>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</si>
  <si>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</si>
  <si>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</si>
  <si>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</si>
  <si>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</si>
  <si>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</si>
  <si>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</si>
  <si>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</si>
  <si>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</si>
  <si>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</si>
  <si>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</si>
  <si>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</si>
  <si>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</si>
  <si>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</si>
  <si>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</si>
  <si>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</si>
  <si>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</si>
  <si>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</si>
  <si>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</si>
  <si>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</si>
  <si>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</si>
  <si>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</si>
  <si>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</si>
  <si>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</si>
  <si>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</si>
  <si>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</si>
  <si>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</si>
  <si>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</si>
  <si>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</si>
  <si>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</si>
  <si>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</si>
  <si>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</si>
  <si>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</si>
  <si>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</si>
  <si>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</si>
  <si>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</si>
  <si>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</si>
  <si>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</si>
  <si>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</si>
  <si>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</si>
  <si>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</si>
  <si>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</si>
  <si>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</si>
  <si>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</si>
  <si>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</si>
  <si>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</si>
  <si>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</si>
  <si>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</si>
  <si>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</si>
  <si>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</si>
  <si>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</si>
  <si>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</si>
  <si>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</si>
  <si>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</si>
  <si>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</si>
  <si>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</si>
  <si>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</si>
  <si>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</si>
  <si>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</si>
  <si>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</si>
  <si>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</si>
  <si>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</si>
  <si>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</si>
  <si>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</si>
  <si>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</si>
  <si>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</si>
  <si>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</si>
  <si>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</si>
  <si>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</si>
  <si>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</si>
  <si>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</si>
  <si>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</si>
  <si>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</si>
  <si>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</si>
  <si>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</si>
  <si>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</si>
  <si>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</si>
  <si>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</si>
  <si>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</si>
  <si>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</si>
  <si>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</si>
  <si>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</si>
  <si>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</si>
  <si>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</si>
  <si>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</si>
  <si>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</si>
  <si>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</si>
  <si>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</si>
  <si>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</si>
  <si>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</si>
  <si>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</si>
  <si>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</si>
  <si>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</si>
  <si>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</si>
  <si>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</si>
  <si>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</si>
  <si>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</si>
  <si>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</si>
  <si>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</si>
  <si>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</si>
  <si>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</si>
  <si>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</si>
  <si>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</si>
  <si>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</si>
  <si>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</si>
  <si>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</si>
  <si>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</si>
  <si>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</si>
  <si>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</si>
  <si>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</si>
  <si>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</si>
  <si>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</si>
  <si>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</si>
  <si>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</si>
  <si>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</si>
  <si>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</si>
  <si>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</si>
  <si>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</si>
  <si>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</si>
  <si>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</si>
  <si>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</si>
  <si>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</si>
  <si>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</si>
  <si>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</si>
  <si>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</si>
  <si>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</si>
  <si>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</si>
  <si>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</si>
  <si>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</si>
  <si>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</si>
  <si>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</si>
  <si>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</si>
  <si>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</si>
  <si>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</si>
  <si>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</si>
  <si>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</si>
  <si>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</si>
  <si>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</si>
  <si>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</si>
  <si>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</si>
  <si>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</si>
  <si>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</si>
  <si>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</si>
  <si>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</si>
  <si>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</si>
  <si>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</si>
  <si>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</si>
  <si>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</si>
  <si>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</si>
  <si>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</si>
  <si>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</si>
  <si>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</si>
  <si>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</si>
  <si>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</si>
  <si>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</si>
  <si>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</si>
  <si>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</si>
  <si>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</si>
  <si>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</si>
  <si>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</si>
  <si>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</si>
  <si>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</si>
  <si>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</si>
  <si>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</si>
  <si>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</si>
  <si>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</si>
  <si>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</si>
  <si>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</si>
  <si>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</si>
  <si>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</si>
  <si>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</si>
  <si>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</si>
  <si>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</si>
  <si>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</si>
  <si>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</si>
  <si>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</si>
  <si>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</si>
  <si>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</si>
  <si>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</si>
  <si>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</si>
  <si>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</si>
  <si>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</si>
  <si>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</si>
  <si>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</si>
  <si>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</si>
  <si>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</si>
  <si>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</si>
  <si>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</si>
  <si>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</si>
  <si>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</si>
  <si>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</si>
  <si>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</si>
  <si>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</si>
  <si>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</si>
  <si>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</si>
  <si>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</si>
  <si>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</si>
  <si>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</si>
  <si>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</si>
  <si>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</si>
  <si>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</si>
  <si>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</si>
  <si>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</si>
  <si>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</si>
  <si>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</si>
  <si>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</si>
  <si>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</si>
  <si>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</si>
  <si>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</si>
  <si>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</si>
  <si>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</si>
  <si>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</si>
  <si>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</si>
  <si>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</si>
  <si>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</si>
  <si>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</si>
  <si>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</si>
  <si>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</si>
  <si>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</si>
  <si>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</si>
  <si>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</si>
  <si>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</si>
  <si>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</si>
  <si>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</si>
  <si>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</si>
  <si>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</si>
  <si>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</si>
  <si>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</si>
  <si>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</si>
  <si>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</si>
  <si>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</si>
  <si>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</si>
  <si>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</si>
  <si>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</si>
  <si>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</si>
  <si>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</si>
  <si>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</si>
  <si>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</si>
  <si>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</si>
  <si>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</si>
  <si>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</si>
  <si>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</si>
  <si>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</si>
  <si>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</si>
  <si>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</si>
  <si>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</si>
  <si>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</si>
  <si>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</si>
  <si>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</si>
  <si>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</si>
  <si>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</si>
  <si>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</si>
  <si>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</si>
  <si>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</si>
  <si>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</si>
  <si>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</si>
  <si>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</si>
  <si>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</si>
  <si>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</si>
  <si>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</si>
  <si>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</si>
  <si>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</si>
  <si>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</si>
  <si>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</si>
  <si>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</si>
  <si>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</si>
  <si>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</si>
  <si>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</si>
  <si>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</si>
  <si>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</si>
  <si>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</si>
  <si>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</si>
  <si>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</si>
  <si>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</si>
  <si>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</si>
  <si>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</si>
  <si>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</si>
  <si>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</si>
  <si>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</si>
  <si>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</si>
  <si>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</si>
  <si>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</si>
  <si>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</si>
  <si>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</si>
  <si>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</si>
  <si>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</si>
  <si>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</si>
  <si>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</si>
  <si>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</si>
  <si>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</si>
  <si>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</si>
  <si>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</si>
  <si>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</si>
  <si>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</si>
  <si>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</si>
  <si>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</si>
  <si>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</si>
  <si>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</si>
  <si>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</si>
  <si>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</si>
  <si>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</si>
  <si>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</si>
  <si>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</si>
  <si>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</si>
  <si>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</si>
  <si>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</si>
  <si>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</si>
  <si>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</si>
  <si>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</si>
  <si>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</si>
  <si>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</si>
  <si>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</si>
  <si>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</si>
  <si>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</si>
  <si>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</si>
  <si>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</si>
  <si>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</si>
  <si>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</si>
  <si>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</si>
  <si>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</si>
  <si>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</si>
  <si>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</si>
  <si>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</si>
  <si>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</si>
  <si>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</si>
  <si>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</si>
  <si>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</si>
  <si>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</si>
  <si>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</si>
  <si>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</si>
  <si>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</si>
  <si>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</si>
  <si>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</si>
  <si>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</si>
  <si>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</si>
  <si>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</si>
  <si>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</si>
  <si>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</si>
  <si>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</si>
  <si>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</si>
  <si>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</si>
  <si>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</si>
  <si>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</si>
  <si>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</si>
  <si>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</si>
  <si>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</si>
  <si>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</si>
  <si>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</si>
  <si>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</si>
  <si>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</si>
  <si>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</si>
  <si>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</si>
  <si>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</si>
  <si>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</si>
  <si>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</si>
  <si>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</si>
  <si>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</si>
  <si>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</si>
  <si>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</si>
  <si>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</si>
  <si>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</si>
  <si>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</si>
  <si>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</si>
  <si>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</si>
  <si>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</si>
  <si>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</si>
  <si>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</si>
  <si>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</si>
  <si>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</si>
  <si>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</si>
  <si>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</si>
  <si>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</si>
  <si>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</si>
  <si>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</si>
  <si>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</si>
  <si>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</si>
  <si>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</si>
  <si>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</si>
  <si>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</si>
  <si>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</si>
  <si>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</si>
  <si>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</si>
  <si>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</si>
  <si>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</si>
  <si>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</si>
  <si>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</si>
  <si>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</si>
  <si>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</si>
  <si>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</si>
  <si>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</si>
  <si>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</si>
  <si>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</si>
  <si>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</si>
  <si>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</si>
  <si>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</si>
  <si>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</si>
  <si>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</si>
  <si>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</si>
  <si>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</si>
  <si>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</si>
  <si>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</si>
  <si>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</si>
  <si>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</si>
  <si>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</si>
  <si>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</si>
  <si>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</si>
  <si>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</si>
  <si>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</si>
  <si>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</si>
  <si>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</si>
  <si>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</si>
  <si>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</si>
  <si>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</si>
  <si>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</si>
  <si>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</si>
  <si>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</si>
  <si>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</si>
  <si>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</si>
  <si>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</si>
  <si>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</si>
  <si>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</si>
  <si>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</si>
  <si>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</si>
  <si>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</si>
  <si>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</si>
  <si>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</si>
  <si>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</si>
  <si>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</si>
  <si>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</si>
  <si>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</si>
  <si>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</si>
  <si>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</si>
  <si>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</si>
  <si>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</si>
  <si>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</si>
  <si>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</si>
  <si>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</si>
  <si>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</si>
  <si>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</si>
  <si>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</si>
  <si>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</si>
  <si>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</si>
  <si>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</si>
  <si>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</si>
  <si>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</si>
  <si>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</si>
  <si>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</si>
  <si>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</si>
  <si>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</si>
  <si>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</si>
  <si>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</si>
  <si>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</si>
  <si>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</si>
  <si>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</si>
  <si>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</si>
  <si>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</si>
  <si>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</si>
  <si>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</si>
  <si>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</si>
  <si>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</si>
  <si>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</si>
  <si>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</si>
  <si>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</si>
  <si>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</si>
  <si>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</si>
  <si>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</si>
  <si>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</si>
  <si>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</si>
  <si>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</si>
  <si>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</si>
  <si>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</si>
  <si>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</si>
  <si>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</si>
  <si>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</si>
  <si>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</si>
  <si>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</si>
  <si>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</si>
  <si>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</si>
  <si>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</si>
  <si>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</si>
  <si>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</si>
  <si>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</si>
  <si>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</si>
  <si>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</si>
  <si>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</si>
  <si>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</si>
  <si>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</si>
  <si>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</si>
  <si>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</si>
  <si>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</si>
  <si>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</si>
  <si>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</si>
  <si>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</si>
  <si>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</si>
  <si>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</si>
  <si>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</si>
  <si>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</si>
  <si>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</si>
  <si>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</si>
  <si>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</si>
  <si>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</si>
  <si>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</si>
  <si>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</si>
  <si>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</si>
  <si>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</si>
  <si>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</si>
  <si>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</si>
  <si>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</si>
  <si>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</si>
  <si>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</si>
  <si>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</si>
  <si>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</si>
  <si>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</si>
  <si>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</si>
  <si>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</si>
  <si>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</si>
  <si>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</si>
  <si>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</si>
  <si>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</si>
  <si>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</si>
  <si>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</si>
  <si>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</si>
  <si>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</si>
  <si>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</si>
  <si>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</si>
  <si>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</si>
  <si>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</si>
  <si>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</si>
  <si>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</si>
  <si>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</si>
  <si>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</si>
  <si>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</si>
  <si>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</si>
  <si>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</si>
  <si>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</si>
  <si>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</si>
  <si>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</si>
  <si>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</si>
  <si>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</si>
  <si>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</si>
  <si>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</si>
  <si>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</si>
  <si>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</si>
  <si>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</si>
  <si>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</si>
  <si>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</si>
  <si>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</si>
  <si>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</si>
  <si>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</si>
  <si>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</si>
  <si>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</si>
  <si>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</si>
  <si>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</si>
  <si>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</si>
  <si>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</si>
  <si>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</si>
  <si>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</si>
  <si>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</si>
  <si>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</si>
  <si>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</si>
  <si>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</si>
  <si>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</si>
  <si>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</si>
  <si>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</si>
  <si>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</si>
  <si>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</si>
  <si>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</si>
  <si>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</si>
  <si>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</si>
  <si>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</si>
  <si>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</si>
  <si>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</si>
  <si>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</si>
  <si>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</si>
  <si>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</si>
  <si>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</si>
  <si>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</si>
  <si>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</si>
  <si>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</si>
  <si>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</si>
  <si>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</si>
  <si>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</si>
  <si>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</si>
  <si>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</si>
  <si>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</si>
  <si>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</si>
  <si>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</si>
  <si>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</si>
  <si>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</si>
  <si>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</si>
  <si>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</si>
  <si>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</si>
  <si>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</si>
  <si>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</si>
  <si>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</si>
  <si>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</si>
  <si>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</si>
  <si>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</si>
  <si>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</si>
  <si>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</si>
  <si>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</si>
  <si>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</si>
  <si>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</si>
  <si>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</si>
  <si>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</si>
  <si>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</si>
  <si>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</si>
  <si>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</si>
  <si>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</si>
  <si>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</si>
  <si>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</si>
  <si>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</si>
  <si>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</si>
  <si>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</si>
  <si>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</si>
  <si>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</si>
  <si>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</si>
  <si>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</si>
  <si>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</si>
  <si>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</si>
  <si>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</si>
  <si>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</si>
  <si>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</si>
  <si>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</si>
  <si>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</si>
  <si>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</si>
  <si>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</si>
  <si>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</si>
  <si>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</si>
  <si>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</si>
  <si>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</si>
  <si>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</si>
  <si>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</si>
  <si>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</si>
  <si>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</si>
  <si>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</si>
  <si>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</si>
  <si>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</si>
  <si>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</si>
  <si>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</si>
  <si>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</si>
  <si>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</si>
  <si>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</si>
  <si>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</si>
  <si>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</si>
  <si>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</si>
  <si>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</si>
  <si>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</si>
  <si>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</si>
  <si>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</si>
  <si>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</si>
  <si>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</si>
  <si>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</si>
  <si>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</si>
  <si>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</si>
  <si>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</si>
  <si>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</si>
  <si>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</si>
  <si>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</si>
  <si>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</si>
  <si>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</si>
  <si>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</si>
  <si>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</si>
  <si>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</si>
  <si>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</si>
  <si>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</si>
  <si>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</si>
  <si>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</si>
  <si>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</si>
  <si>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</si>
  <si>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</si>
  <si>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</si>
  <si>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</si>
  <si>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</si>
  <si>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</si>
  <si>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</si>
  <si>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</si>
  <si>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</si>
  <si>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</si>
  <si>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</si>
  <si>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</si>
  <si>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</si>
  <si>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</si>
  <si>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</si>
  <si>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</si>
  <si>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</si>
  <si>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</si>
  <si>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</si>
  <si>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</si>
  <si>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</si>
  <si>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</si>
  <si>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</si>
  <si>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</si>
  <si>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</si>
  <si>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</si>
  <si>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</si>
  <si>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</si>
  <si>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</si>
  <si>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</si>
  <si>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</si>
  <si>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</si>
  <si>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</si>
  <si>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</si>
  <si>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</si>
  <si>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</si>
  <si>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</si>
  <si>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</si>
  <si>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</si>
  <si>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</si>
  <si>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</si>
  <si>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</si>
  <si>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</si>
  <si>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</si>
  <si>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</si>
  <si>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</si>
  <si>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</si>
  <si>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</si>
  <si>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</si>
  <si>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</si>
  <si>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</si>
  <si>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</si>
  <si>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</si>
  <si>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</si>
  <si>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</si>
  <si>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</si>
  <si>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</si>
  <si>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</si>
  <si>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</si>
  <si>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</si>
  <si>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</si>
  <si>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</si>
  <si>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</si>
  <si>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</si>
  <si>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</si>
  <si>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</si>
  <si>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</si>
  <si>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</si>
  <si>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</si>
  <si>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</si>
  <si>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</si>
  <si>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</si>
  <si>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</si>
  <si>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</si>
  <si>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</si>
  <si>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</si>
  <si>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</si>
  <si>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</si>
  <si>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</si>
  <si>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</si>
  <si>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</si>
  <si>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</si>
  <si>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</si>
  <si>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</si>
  <si>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</si>
  <si>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</si>
  <si>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</si>
  <si>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</si>
  <si>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</si>
  <si>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</si>
  <si>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</si>
  <si>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</si>
  <si>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</si>
  <si>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</si>
  <si>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</si>
  <si>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</si>
  <si>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</si>
  <si>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</si>
  <si>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</si>
  <si>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</si>
  <si>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</si>
  <si>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</si>
  <si>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</si>
  <si>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</si>
  <si>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</si>
  <si>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</si>
  <si>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</si>
  <si>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</si>
  <si>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</si>
  <si>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</si>
  <si>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</si>
  <si>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</si>
  <si>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</si>
  <si>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</si>
  <si>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</si>
  <si>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</si>
  <si>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</si>
  <si>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</si>
  <si>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</si>
  <si>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</si>
  <si>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</si>
  <si>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</si>
  <si>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</si>
  <si>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</si>
  <si>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</si>
  <si>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</si>
  <si>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</si>
  <si>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</si>
  <si>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</si>
  <si>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</si>
  <si>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</si>
  <si>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</si>
  <si>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</si>
  <si>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</si>
  <si>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</si>
  <si>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</si>
  <si>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</si>
  <si>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</si>
  <si>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</si>
  <si>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</si>
  <si>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</si>
  <si>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</si>
  <si>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</si>
  <si>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</si>
  <si>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</si>
  <si>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</si>
  <si>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</si>
  <si>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</si>
  <si>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</si>
  <si>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</si>
  <si>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</si>
  <si>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</si>
  <si>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</si>
  <si>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</si>
  <si>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</si>
  <si>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</si>
  <si>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</si>
  <si>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</si>
  <si>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</si>
  <si>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</si>
  <si>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</si>
  <si>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</si>
  <si>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</si>
  <si>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</si>
  <si>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</si>
  <si>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</si>
  <si>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</si>
  <si>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</si>
  <si>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</si>
  <si>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</si>
  <si>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</si>
  <si>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</si>
  <si>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</si>
  <si>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</si>
  <si>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</si>
  <si>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</si>
  <si>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</si>
  <si>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</si>
  <si>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</si>
  <si>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</si>
  <si>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</si>
  <si>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</si>
  <si>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</si>
  <si>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</si>
  <si>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</si>
  <si>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</si>
  <si>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</si>
  <si>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</si>
  <si>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</si>
  <si>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</si>
  <si>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</si>
  <si>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</si>
  <si>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</si>
  <si>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</si>
  <si>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</si>
  <si>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</si>
  <si>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</si>
  <si>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</si>
  <si>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</si>
  <si>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</si>
  <si>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</si>
  <si>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</si>
  <si>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</si>
  <si>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</si>
  <si>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</si>
  <si>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</si>
  <si>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</si>
  <si>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</si>
  <si>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</si>
  <si>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</si>
  <si>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</si>
  <si>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</si>
  <si>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</si>
  <si>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</si>
  <si>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</si>
  <si>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</si>
  <si>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</si>
  <si>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</si>
  <si>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</si>
  <si>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</si>
  <si>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</si>
  <si>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</si>
  <si>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</si>
  <si>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</si>
  <si>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</si>
  <si>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</si>
  <si>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</si>
  <si>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</si>
  <si>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</si>
  <si>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</si>
  <si>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</si>
  <si>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</si>
  <si>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</si>
  <si>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</si>
  <si>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</si>
  <si>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</si>
  <si>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</si>
  <si>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</si>
  <si>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</si>
  <si>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</si>
  <si>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</si>
  <si>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</si>
  <si>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</si>
  <si>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</si>
  <si>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</si>
  <si>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</si>
  <si>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</si>
  <si>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</si>
  <si>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</si>
  <si>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</si>
  <si>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</si>
  <si>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</si>
  <si>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</si>
  <si>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</si>
  <si>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</si>
  <si>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</si>
  <si>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</si>
  <si>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</si>
  <si>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</si>
  <si>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</si>
  <si>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</si>
  <si>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</si>
  <si>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</si>
  <si>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</si>
  <si>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</si>
  <si>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</si>
  <si>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</si>
  <si>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</si>
  <si>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</si>
  <si>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</si>
  <si>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</si>
  <si>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</si>
  <si>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</si>
  <si>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</si>
  <si>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</si>
  <si>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</si>
  <si>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</si>
  <si>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</si>
  <si>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</si>
  <si>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</si>
  <si>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</si>
  <si>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</si>
  <si>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</si>
  <si>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</si>
  <si>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</si>
  <si>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</si>
  <si>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</si>
  <si>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</si>
  <si>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</si>
  <si>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</si>
  <si>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</si>
  <si>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</si>
  <si>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</si>
  <si>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</si>
  <si>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</si>
  <si>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</si>
  <si>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</si>
  <si>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</si>
  <si>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</si>
  <si>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</si>
  <si>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</si>
  <si>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</si>
  <si>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</si>
  <si>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</si>
  <si>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</si>
  <si>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</si>
  <si>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</si>
  <si>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</si>
  <si>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</si>
  <si>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</si>
  <si>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</si>
  <si>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</si>
  <si>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</si>
  <si>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</si>
  <si>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</si>
  <si>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</si>
  <si>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</si>
  <si>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</si>
  <si>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</si>
  <si>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</si>
  <si>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</si>
  <si>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</si>
  <si>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</si>
  <si>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</si>
  <si>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</si>
  <si>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</si>
  <si>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</si>
  <si>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</si>
  <si>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</si>
  <si>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</si>
  <si>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</si>
  <si>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</si>
  <si>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</si>
  <si>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</si>
  <si>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</si>
  <si>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</si>
  <si>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</si>
  <si>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</si>
  <si>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</si>
  <si>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</si>
  <si>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</si>
  <si>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</si>
  <si>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</si>
  <si>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</si>
  <si>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</si>
  <si>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</si>
  <si>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</si>
  <si>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</si>
  <si>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</si>
  <si>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</si>
  <si>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</si>
  <si>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</si>
  <si>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</si>
  <si>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</si>
  <si>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</si>
  <si>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</si>
  <si>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</si>
  <si>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</si>
  <si>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</si>
  <si>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</si>
  <si>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</si>
  <si>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</si>
  <si>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</si>
  <si>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</si>
  <si>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</si>
  <si>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</si>
  <si>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</si>
  <si>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</si>
  <si>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</si>
  <si>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</si>
  <si>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</si>
  <si>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</si>
  <si>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</si>
  <si>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</si>
  <si>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</si>
  <si>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</si>
  <si>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</si>
  <si>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</si>
  <si>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</si>
  <si>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</si>
  <si>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</si>
  <si>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</si>
  <si>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</si>
  <si>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</si>
  <si>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</si>
  <si>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</si>
  <si>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</si>
  <si>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</si>
  <si>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</si>
  <si>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</si>
  <si>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</si>
  <si>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</si>
  <si>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</si>
  <si>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</si>
  <si>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</si>
  <si>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</si>
  <si>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</si>
  <si>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</si>
  <si>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</si>
  <si>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</si>
  <si>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</si>
  <si>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</si>
  <si>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</si>
  <si>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</si>
  <si>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</si>
  <si>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</si>
  <si>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</si>
  <si>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</si>
  <si>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</si>
  <si>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</si>
  <si>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</si>
  <si>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</si>
  <si>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</si>
  <si>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</si>
  <si>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</si>
  <si>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</si>
  <si>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</si>
  <si>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</si>
  <si>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</si>
  <si>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</si>
  <si>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</si>
  <si>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</si>
  <si>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</si>
  <si>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</si>
  <si>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</si>
  <si>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</si>
  <si>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</si>
  <si>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</si>
  <si>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</si>
  <si>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</si>
  <si>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</si>
  <si>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</si>
  <si>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</si>
  <si>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</si>
  <si>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</si>
  <si>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</si>
  <si>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</si>
  <si>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</si>
  <si>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</si>
  <si>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</si>
  <si>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</si>
  <si>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</si>
  <si>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</si>
  <si>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</si>
  <si>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</si>
  <si>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</si>
  <si>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</si>
  <si>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</si>
  <si>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</si>
  <si>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</si>
  <si>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</si>
  <si>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</si>
  <si>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</si>
  <si>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</si>
  <si>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</si>
  <si>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</si>
  <si>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</si>
  <si>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</si>
  <si>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</si>
  <si>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</si>
  <si>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</si>
  <si>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</si>
  <si>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</si>
  <si>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</si>
  <si>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</si>
  <si>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</si>
  <si>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</si>
  <si>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</si>
  <si>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</si>
  <si>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</si>
  <si>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</si>
  <si>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</si>
  <si>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</si>
  <si>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</si>
  <si>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</si>
  <si>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</si>
  <si>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</si>
  <si>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</si>
  <si>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</si>
  <si>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</si>
  <si>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</si>
  <si>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</si>
  <si>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</si>
  <si>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</si>
  <si>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</si>
  <si>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</si>
  <si>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</si>
  <si>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</si>
  <si>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</si>
  <si>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</si>
  <si>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</si>
  <si>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</si>
  <si>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</si>
  <si>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</si>
  <si>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</si>
  <si>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</si>
  <si>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</si>
  <si>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</si>
  <si>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</si>
  <si>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</si>
  <si>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</si>
  <si>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</si>
  <si>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</si>
  <si>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</si>
  <si>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</si>
  <si>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</si>
  <si>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</si>
  <si>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</si>
  <si>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</si>
  <si>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</si>
  <si>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</si>
  <si>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</si>
  <si>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</si>
  <si>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</si>
  <si>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</si>
  <si>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</si>
  <si>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</si>
  <si>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</si>
  <si>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</si>
  <si>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</si>
  <si>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</si>
  <si>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</si>
  <si>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</si>
  <si>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</si>
  <si>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</si>
  <si>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</si>
  <si>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</si>
  <si>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</si>
  <si>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</si>
  <si>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</si>
  <si>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</si>
  <si>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</si>
  <si>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</si>
  <si>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</si>
  <si>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</si>
  <si>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</si>
  <si>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</si>
  <si>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</si>
  <si>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</si>
  <si>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</si>
  <si>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</si>
  <si>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</si>
  <si>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</si>
  <si>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</si>
  <si>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</si>
  <si>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</si>
  <si>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</si>
  <si>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</si>
  <si>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</si>
  <si>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</si>
  <si>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</si>
  <si>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</si>
  <si>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</si>
  <si>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</si>
  <si>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</si>
  <si>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</si>
  <si>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</si>
  <si>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</si>
  <si>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</si>
  <si>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</si>
  <si>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</si>
  <si>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</si>
  <si>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</si>
  <si>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</si>
  <si>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</si>
  <si>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</si>
  <si>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</si>
  <si>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</si>
  <si>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</si>
  <si>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</si>
  <si>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</si>
  <si>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</si>
  <si>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</si>
  <si>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</si>
  <si>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</si>
  <si>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</si>
  <si>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</si>
  <si>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</si>
  <si>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</si>
  <si>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</si>
  <si>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</si>
  <si>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</si>
  <si>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</si>
  <si>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</si>
  <si>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</si>
  <si>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</si>
  <si>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</si>
  <si>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</si>
  <si>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</si>
  <si>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</si>
  <si>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</si>
  <si>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</si>
  <si>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</si>
  <si>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</si>
  <si>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</si>
  <si>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</si>
  <si>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</si>
  <si>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</si>
  <si>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</si>
  <si>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</si>
  <si>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</si>
  <si>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</si>
  <si>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</si>
  <si>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</si>
  <si>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</si>
  <si>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</si>
  <si>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</si>
  <si>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</si>
  <si>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</si>
  <si>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</si>
  <si>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</si>
  <si>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</si>
  <si>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</si>
  <si>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</si>
  <si>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</si>
  <si>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</si>
  <si>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</si>
  <si>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</si>
  <si>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</si>
  <si>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</si>
  <si>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</si>
  <si>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</si>
  <si>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</si>
  <si>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</si>
  <si>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</si>
  <si>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</si>
  <si>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</si>
  <si>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</si>
  <si>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</si>
  <si>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</si>
  <si>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</si>
  <si>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</si>
  <si>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</si>
  <si>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</si>
  <si>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</si>
  <si>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</si>
  <si>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</si>
  <si>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</si>
  <si>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</si>
  <si>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</si>
  <si>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</si>
  <si>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</si>
  <si>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</si>
  <si>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</si>
  <si>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</si>
  <si>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</si>
  <si>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</si>
  <si>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</si>
  <si>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</si>
  <si>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</si>
  <si>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</si>
  <si>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</si>
  <si>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</si>
  <si>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</si>
  <si>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</si>
  <si>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</si>
  <si>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</si>
  <si>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</si>
  <si>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</si>
  <si>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</si>
  <si>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</si>
  <si>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</si>
  <si>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</si>
  <si>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</si>
  <si>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</si>
  <si>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</si>
  <si>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</si>
  <si>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</si>
  <si>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</si>
  <si>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</si>
  <si>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</si>
  <si>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</si>
  <si>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</si>
  <si>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</si>
  <si>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</si>
  <si>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</si>
  <si>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</si>
  <si>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</si>
  <si>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</si>
  <si>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</si>
  <si>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</si>
  <si>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</si>
  <si>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</si>
  <si>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</si>
  <si>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</si>
  <si>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</si>
  <si>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</si>
  <si>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</si>
  <si>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</si>
  <si>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</si>
  <si>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</si>
  <si>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</si>
  <si>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</si>
  <si>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</si>
  <si>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</si>
  <si>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</si>
  <si>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</si>
  <si>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</si>
  <si>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</si>
  <si>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</si>
  <si>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</si>
  <si>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</si>
  <si>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</si>
  <si>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</si>
  <si>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</si>
  <si>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</si>
  <si>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</si>
  <si>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</si>
  <si>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</si>
  <si>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</si>
  <si>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</si>
  <si>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</si>
  <si>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</si>
  <si>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</si>
  <si>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</si>
  <si>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</si>
  <si>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</si>
  <si>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</si>
  <si>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</si>
  <si>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</si>
  <si>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</si>
  <si>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</si>
  <si>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</si>
  <si>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</si>
  <si>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</si>
  <si>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</si>
  <si>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</si>
  <si>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</si>
  <si>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</si>
  <si>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</si>
  <si>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</si>
  <si>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</si>
  <si>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</si>
  <si>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</si>
  <si>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</si>
  <si>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</si>
  <si>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</si>
  <si>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</si>
  <si>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</si>
  <si>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</si>
  <si>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</si>
  <si>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</si>
  <si>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</si>
  <si>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</si>
  <si>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</si>
  <si>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</si>
  <si>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</si>
  <si>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</si>
  <si>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</si>
  <si>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</si>
  <si>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</si>
  <si>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</si>
  <si>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</si>
  <si>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</si>
  <si>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</si>
  <si>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</si>
  <si>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</si>
  <si>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</si>
  <si>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</si>
  <si>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</si>
  <si>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</si>
  <si>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</si>
  <si>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</si>
  <si>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</si>
  <si>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</si>
  <si>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</si>
  <si>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</si>
  <si>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</si>
  <si>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</si>
  <si>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</si>
  <si>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</si>
  <si>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</si>
  <si>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</si>
  <si>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</si>
  <si>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</si>
  <si>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</si>
  <si>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</si>
  <si>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</si>
  <si>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</si>
  <si>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</si>
  <si>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</si>
  <si>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</si>
  <si>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</si>
  <si>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</si>
  <si>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</si>
  <si>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</si>
  <si>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</si>
  <si>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</si>
  <si>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</si>
  <si>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</si>
  <si>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</si>
  <si>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</si>
  <si>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</si>
  <si>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</si>
  <si>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</si>
  <si>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</si>
  <si>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</si>
  <si>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</si>
  <si>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</si>
  <si>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</si>
  <si>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</si>
  <si>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</si>
  <si>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</si>
  <si>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</si>
  <si>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</si>
  <si>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</si>
  <si>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</si>
  <si>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</si>
  <si>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</si>
  <si>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</si>
  <si>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</si>
  <si>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</si>
  <si>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</si>
  <si>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</si>
  <si>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</si>
  <si>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</si>
  <si>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</si>
  <si>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</si>
  <si>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</si>
  <si>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</si>
  <si>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</si>
  <si>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</si>
  <si>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</si>
  <si>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</si>
  <si>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</si>
  <si>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</si>
  <si>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</si>
  <si>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</si>
  <si>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</si>
  <si>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</si>
  <si>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</si>
  <si>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</si>
  <si>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</si>
  <si>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</si>
  <si>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</si>
  <si>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</si>
  <si>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</si>
  <si>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</si>
  <si>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</si>
  <si>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</si>
  <si>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</si>
  <si>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</si>
  <si>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</si>
  <si>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</si>
  <si>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</si>
  <si>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</si>
  <si>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</si>
  <si>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</si>
  <si>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</si>
  <si>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</si>
  <si>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</si>
  <si>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</si>
  <si>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</si>
  <si>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</si>
  <si>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</si>
  <si>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</si>
  <si>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</si>
  <si>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</si>
  <si>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</si>
  <si>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</si>
  <si>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</si>
  <si>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</si>
  <si>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</si>
  <si>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</si>
  <si>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</si>
  <si>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</si>
  <si>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</si>
  <si>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</si>
  <si>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</si>
  <si>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</si>
  <si>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</si>
  <si>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</si>
  <si>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</si>
  <si>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</si>
  <si>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</si>
  <si>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</si>
  <si>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</si>
  <si>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</si>
  <si>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</si>
  <si>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</si>
  <si>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</si>
  <si>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</si>
  <si>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</si>
  <si>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</si>
  <si>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</si>
  <si>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</si>
  <si>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</si>
  <si>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</si>
  <si>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</si>
  <si>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</si>
  <si>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</si>
  <si>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</si>
  <si>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</si>
  <si>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</si>
  <si>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</si>
  <si>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</si>
  <si>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</si>
  <si>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</si>
  <si>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</si>
  <si>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</si>
  <si>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</si>
  <si>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</si>
  <si>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</si>
  <si>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</si>
  <si>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</si>
  <si>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</si>
  <si>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</si>
  <si>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</si>
  <si>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</si>
  <si>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</si>
  <si>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</si>
  <si>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</si>
  <si>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</si>
  <si>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</si>
  <si>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</si>
  <si>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</si>
  <si>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</si>
  <si>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</si>
  <si>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</si>
  <si>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</si>
  <si>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</si>
  <si>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</si>
  <si>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</si>
  <si>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</si>
  <si>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</si>
  <si>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</si>
  <si>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</si>
  <si>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</si>
  <si>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</si>
  <si>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</si>
  <si>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</si>
  <si>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</si>
  <si>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</si>
  <si>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</si>
  <si>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</si>
  <si>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</si>
  <si>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</si>
  <si>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</si>
  <si>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</si>
  <si>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</si>
  <si>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</si>
  <si>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</si>
  <si>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</si>
  <si>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</si>
  <si>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</si>
  <si>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</si>
  <si>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</si>
  <si>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</si>
  <si>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</si>
  <si>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</si>
  <si>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</si>
  <si>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</si>
  <si>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</si>
  <si>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</si>
  <si>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</si>
  <si>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</si>
  <si>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</si>
  <si>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</si>
  <si>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</si>
  <si>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</si>
  <si>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</si>
  <si>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</si>
  <si>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</si>
  <si>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</si>
  <si>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</si>
  <si>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</si>
  <si>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</si>
  <si>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</si>
  <si>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</si>
  <si>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</si>
  <si>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</si>
  <si>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</si>
  <si>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</si>
  <si>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</si>
  <si>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</si>
  <si>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</si>
  <si>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</si>
  <si>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</si>
  <si>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</si>
  <si>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</si>
  <si>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</si>
  <si>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</si>
  <si>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</si>
  <si>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</si>
  <si>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</si>
  <si>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</si>
  <si>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</si>
  <si>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</si>
  <si>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</si>
  <si>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</si>
  <si>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</si>
  <si>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</si>
  <si>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</si>
  <si>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</si>
  <si>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</si>
  <si>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</si>
  <si>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</si>
  <si>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</si>
  <si>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</si>
  <si>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</si>
  <si>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</si>
  <si>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</si>
  <si>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</si>
  <si>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</si>
  <si>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</si>
  <si>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</si>
  <si>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</si>
  <si>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</si>
  <si>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</si>
  <si>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</si>
  <si>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</si>
  <si>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</si>
  <si>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</si>
  <si>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</si>
  <si>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</si>
  <si>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</si>
  <si>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</si>
  <si>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</si>
  <si>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</si>
  <si>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</si>
  <si>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</si>
  <si>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</si>
  <si>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</si>
  <si>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</si>
  <si>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</si>
  <si>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</si>
  <si>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</si>
  <si>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</si>
  <si>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</si>
  <si>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</si>
  <si>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</si>
  <si>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</si>
  <si>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</si>
  <si>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</si>
  <si>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</si>
  <si>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</si>
  <si>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</si>
  <si>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</si>
  <si>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</si>
  <si>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</si>
  <si>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</si>
  <si>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</si>
  <si>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</si>
  <si>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</si>
  <si>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</si>
  <si>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</si>
  <si>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</si>
  <si>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</si>
  <si>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</si>
  <si>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</si>
  <si>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</si>
  <si>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</si>
  <si>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</si>
  <si>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</si>
  <si>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</si>
  <si>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</si>
  <si>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</si>
  <si>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</si>
  <si>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</si>
  <si>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</si>
  <si>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</si>
  <si>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</si>
  <si>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</si>
  <si>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</si>
  <si>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</si>
  <si>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</si>
  <si>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</si>
  <si>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</si>
  <si>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</si>
  <si>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</si>
  <si>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</si>
  <si>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</si>
  <si>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</si>
  <si>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</si>
  <si>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</si>
  <si>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</si>
  <si>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</si>
  <si>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</si>
  <si>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</si>
  <si>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</si>
  <si>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</si>
  <si>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</si>
  <si>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</si>
  <si>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</si>
  <si>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</si>
  <si>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</si>
  <si>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</si>
  <si>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</si>
  <si>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</si>
  <si>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</si>
  <si>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</si>
  <si>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</si>
  <si>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</si>
  <si>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</si>
  <si>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</si>
  <si>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</si>
  <si>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</si>
  <si>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</si>
  <si>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</si>
  <si>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</si>
  <si>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</si>
  <si>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</si>
  <si>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</si>
  <si>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</si>
  <si>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</si>
  <si>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</si>
  <si>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</si>
  <si>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</si>
  <si>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</si>
  <si>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</si>
  <si>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</si>
  <si>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</si>
  <si>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</si>
  <si>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</si>
  <si>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</si>
  <si>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</si>
  <si>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</si>
  <si>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</si>
  <si>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</si>
  <si>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</si>
  <si>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</si>
  <si>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</si>
  <si>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</si>
  <si>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</si>
  <si>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</si>
  <si>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</si>
  <si>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</si>
  <si>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</si>
  <si>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</si>
  <si>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</si>
  <si>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</si>
  <si>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</si>
  <si>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</si>
  <si>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</si>
  <si>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</si>
  <si>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</si>
  <si>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</si>
  <si>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</si>
  <si>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</si>
  <si>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</si>
  <si>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</si>
  <si>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</si>
  <si>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</si>
  <si>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</si>
  <si>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</si>
  <si>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</si>
  <si>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</si>
  <si>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</si>
  <si>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</si>
  <si>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</si>
  <si>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</si>
  <si>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</si>
  <si>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</si>
  <si>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</si>
  <si>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</si>
  <si>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</si>
  <si>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</si>
  <si>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</si>
  <si>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</si>
  <si>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</si>
  <si>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</si>
  <si>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</si>
  <si>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</si>
  <si>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</si>
  <si>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</si>
  <si>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</si>
  <si>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</si>
  <si>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</si>
  <si>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</si>
  <si>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</si>
  <si>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</si>
  <si>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</si>
  <si>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</si>
  <si>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</si>
  <si>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</si>
  <si>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</si>
  <si>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</si>
  <si>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</si>
  <si>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</si>
  <si>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</si>
  <si>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</si>
  <si>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</si>
  <si>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</si>
  <si>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</si>
  <si>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</si>
  <si>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</si>
  <si>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</si>
  <si>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</si>
  <si>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</si>
  <si>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</si>
  <si>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</si>
  <si>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</si>
  <si>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</si>
  <si>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</si>
  <si>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</si>
  <si>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</si>
  <si>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</si>
  <si>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</si>
  <si>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</si>
  <si>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</si>
  <si>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</si>
  <si>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</si>
  <si>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</si>
  <si>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</si>
  <si>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</si>
  <si>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</si>
  <si>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</si>
  <si>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</si>
  <si>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</si>
  <si>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</si>
  <si>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</si>
  <si>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</si>
  <si>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</si>
  <si>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</si>
  <si>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</si>
  <si>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</si>
  <si>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</si>
  <si>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</si>
  <si>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</si>
  <si>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</si>
  <si>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</si>
  <si>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</si>
  <si>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</si>
  <si>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</si>
  <si>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</si>
  <si>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</si>
  <si>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</si>
  <si>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</si>
  <si>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</si>
  <si>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</si>
  <si>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</si>
  <si>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</si>
  <si>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</si>
  <si>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</si>
  <si>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</si>
  <si>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</si>
  <si>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</si>
  <si>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</si>
  <si>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</si>
  <si>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</si>
  <si>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</si>
  <si>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</si>
  <si>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</si>
  <si>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</si>
  <si>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</si>
  <si>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</si>
  <si>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</si>
  <si>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</si>
  <si>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</si>
  <si>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</si>
  <si>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</si>
  <si>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</si>
  <si>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</si>
  <si>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</si>
  <si>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</si>
  <si>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</si>
  <si>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</si>
  <si>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</si>
  <si>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</si>
  <si>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</si>
  <si>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</si>
  <si>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</si>
  <si>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</si>
  <si>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</si>
  <si>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</si>
  <si>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</si>
  <si>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</si>
  <si>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</si>
  <si>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</si>
  <si>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</si>
  <si>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</si>
  <si>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</si>
  <si>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</si>
  <si>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</si>
  <si>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</si>
  <si>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</si>
  <si>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</si>
  <si>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</si>
  <si>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</si>
  <si>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</si>
  <si>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</si>
  <si>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</si>
  <si>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</si>
  <si>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</si>
  <si>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</si>
  <si>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</si>
  <si>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</si>
  <si>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</si>
  <si>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</si>
  <si>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</si>
  <si>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</si>
  <si>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</si>
  <si>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</si>
  <si>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</si>
  <si>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</si>
  <si>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</si>
  <si>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</si>
  <si>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</si>
  <si>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</si>
  <si>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</si>
  <si>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</si>
  <si>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</si>
  <si>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</si>
  <si>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</si>
  <si>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</si>
  <si>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</si>
  <si>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</si>
  <si>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</si>
  <si>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</si>
  <si>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</si>
  <si>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</si>
  <si>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</si>
  <si>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</si>
  <si>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</si>
  <si>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</si>
  <si>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</si>
  <si>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</si>
  <si>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</si>
  <si>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</si>
  <si>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</si>
  <si>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</si>
  <si>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</si>
  <si>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</si>
  <si>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</si>
  <si>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</si>
  <si>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</si>
  <si>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</si>
  <si>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</si>
  <si>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</si>
  <si>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</si>
  <si>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</si>
  <si>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</si>
  <si>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</si>
  <si>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</si>
  <si>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</si>
  <si>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</si>
  <si>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</si>
  <si>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</si>
  <si>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</si>
  <si>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</si>
  <si>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</si>
  <si>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</si>
  <si>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</si>
  <si>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</si>
  <si>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</si>
  <si>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</si>
  <si>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</si>
  <si>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</si>
  <si>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</si>
  <si>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</si>
  <si>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</si>
  <si>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</si>
  <si>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</si>
  <si>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</si>
  <si>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</si>
  <si>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</si>
  <si>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</si>
  <si>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</si>
  <si>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</si>
  <si>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</si>
  <si>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</si>
  <si>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</si>
  <si>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</si>
  <si>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</si>
  <si>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</si>
  <si>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</si>
  <si>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</si>
  <si>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</si>
  <si>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</si>
  <si>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</si>
  <si>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</si>
  <si>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</si>
  <si>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</si>
  <si>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</si>
  <si>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</si>
  <si>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</si>
  <si>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</si>
  <si>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</si>
  <si>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</si>
  <si>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</si>
  <si>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</si>
  <si>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</si>
  <si>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</si>
  <si>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</si>
  <si>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</si>
  <si>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</si>
  <si>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</si>
  <si>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</si>
  <si>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</si>
  <si>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</si>
  <si>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</si>
  <si>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</si>
  <si>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</si>
  <si>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</si>
  <si>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</si>
  <si>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</si>
  <si>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</si>
  <si>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</si>
  <si>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</si>
  <si>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</si>
  <si>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</si>
  <si>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</si>
  <si>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</si>
  <si>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</si>
  <si>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</si>
  <si>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</si>
  <si>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</si>
  <si>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</si>
  <si>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</si>
  <si>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</si>
  <si>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</si>
  <si>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</si>
  <si>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</si>
  <si>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</si>
  <si>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</si>
  <si>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</si>
  <si>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</si>
  <si>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</si>
  <si>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</si>
  <si>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</si>
  <si>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</si>
  <si>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</si>
  <si>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</si>
  <si>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</si>
  <si>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</si>
  <si>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</si>
  <si>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</si>
  <si>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</si>
  <si>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</si>
  <si>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</si>
  <si>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</si>
  <si>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</si>
  <si>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</si>
  <si>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</si>
  <si>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</si>
  <si>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</si>
  <si>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</si>
  <si>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</si>
  <si>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</si>
  <si>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</si>
  <si>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</si>
  <si>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</si>
  <si>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</si>
  <si>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</si>
  <si>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</si>
  <si>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</si>
  <si>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</si>
  <si>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</si>
  <si>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</si>
  <si>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</si>
  <si>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</si>
  <si>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</si>
  <si>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</si>
  <si>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</si>
  <si>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</si>
  <si>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</si>
  <si>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</si>
  <si>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</si>
  <si>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</si>
  <si>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</si>
  <si>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</si>
  <si>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</si>
  <si>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</si>
  <si>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</si>
  <si>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</si>
  <si>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</si>
  <si>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</si>
  <si>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</si>
  <si>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</si>
  <si>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</si>
  <si>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</si>
  <si>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</si>
  <si>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</si>
  <si>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</si>
  <si>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</si>
  <si>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</si>
  <si>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</si>
  <si>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</si>
  <si>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</si>
  <si>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</si>
  <si>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</si>
  <si>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</si>
  <si>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</si>
  <si>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</si>
  <si>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</si>
  <si>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</si>
  <si>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</si>
  <si>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</si>
  <si>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</si>
  <si>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</si>
  <si>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</si>
  <si>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</si>
  <si>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</si>
  <si>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</si>
  <si>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</si>
  <si>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</si>
  <si>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</si>
  <si>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</si>
  <si>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</si>
  <si>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</si>
  <si>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</si>
  <si>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</si>
  <si>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</si>
  <si>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</si>
  <si>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</si>
  <si>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</si>
  <si>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</si>
  <si>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</si>
  <si>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</si>
  <si>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</si>
  <si>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</si>
  <si>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</si>
  <si>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</si>
  <si>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</si>
  <si>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</si>
  <si>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</si>
  <si>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</si>
  <si>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</si>
  <si>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</si>
  <si>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</si>
  <si>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</si>
  <si>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</si>
  <si>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</si>
  <si>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</si>
  <si>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</si>
  <si>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</si>
  <si>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</si>
  <si>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</si>
  <si>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</si>
  <si>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</si>
  <si>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</si>
  <si>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</si>
  <si>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</si>
  <si>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</si>
  <si>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</si>
  <si>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</si>
  <si>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</si>
  <si>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</si>
  <si>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</si>
  <si>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</si>
  <si>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</si>
  <si>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</si>
  <si>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</si>
  <si>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</si>
  <si>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</si>
  <si>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</si>
  <si>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</si>
  <si>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</si>
  <si>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</si>
  <si>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</si>
  <si>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</si>
  <si>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</si>
  <si>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</si>
  <si>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</si>
  <si>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</si>
  <si>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</si>
  <si>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</si>
  <si>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</si>
  <si>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</si>
  <si>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</si>
  <si>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</si>
  <si>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</si>
  <si>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</si>
  <si>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</si>
  <si>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</si>
  <si>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</si>
  <si>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</si>
  <si>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</si>
  <si>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</si>
  <si>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</si>
  <si>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</si>
  <si>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</si>
  <si>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</si>
  <si>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</si>
  <si>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</si>
  <si>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</si>
  <si>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</si>
  <si>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</si>
  <si>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</si>
  <si>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</si>
  <si>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</si>
  <si>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</si>
  <si>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</si>
  <si>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</si>
  <si>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</si>
  <si>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</si>
  <si>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</si>
  <si>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</si>
  <si>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</si>
  <si>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</si>
  <si>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</si>
  <si>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</si>
  <si>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</si>
  <si>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</si>
  <si>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</si>
  <si>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</si>
  <si>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</si>
  <si>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</si>
  <si>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</si>
  <si>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</si>
  <si>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</si>
  <si>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</si>
  <si>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</si>
  <si>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</si>
  <si>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</si>
  <si>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</si>
  <si>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</si>
  <si>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</si>
  <si>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</si>
  <si>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</si>
  <si>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</si>
  <si>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</si>
  <si>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</si>
  <si>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</si>
  <si>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</si>
  <si>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</si>
  <si>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</si>
  <si>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</si>
  <si>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</si>
  <si>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</si>
  <si>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</si>
  <si>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</si>
  <si>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</si>
  <si>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</si>
  <si>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</si>
  <si>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</si>
  <si>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</si>
  <si>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</si>
  <si>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</si>
  <si>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</si>
  <si>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</si>
  <si>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</si>
  <si>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</si>
  <si>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</si>
  <si>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</si>
  <si>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</si>
  <si>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</si>
  <si>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</si>
  <si>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</si>
  <si>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</si>
  <si>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</si>
  <si>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</si>
  <si>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</si>
  <si>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</si>
  <si>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</si>
  <si>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</si>
  <si>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</si>
  <si>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</si>
  <si>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</si>
  <si>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</si>
  <si>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</si>
  <si>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</si>
  <si>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</si>
  <si>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</si>
  <si>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</si>
  <si>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</si>
  <si>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</si>
  <si>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</si>
  <si>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</si>
  <si>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</si>
  <si>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</si>
  <si>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</si>
  <si>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</si>
  <si>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</si>
  <si>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</si>
  <si>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</si>
  <si>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</si>
  <si>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</si>
  <si>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</si>
  <si>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</si>
  <si>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</si>
  <si>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</si>
  <si>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</si>
  <si>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</si>
  <si>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</si>
  <si>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</si>
  <si>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</si>
  <si>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</si>
  <si>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</si>
  <si>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</si>
  <si>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</si>
  <si>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</si>
  <si>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</si>
  <si>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</si>
  <si>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</si>
  <si>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</si>
  <si>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</si>
  <si>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</si>
  <si>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</si>
  <si>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</si>
  <si>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</si>
  <si>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</si>
  <si>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</si>
  <si>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</si>
  <si>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</si>
  <si>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</si>
  <si>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</si>
  <si>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</si>
  <si>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</si>
  <si>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</si>
  <si>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</si>
  <si>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</si>
  <si>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</si>
  <si>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</si>
  <si>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</si>
  <si>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</si>
  <si>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</si>
  <si>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</si>
  <si>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</si>
  <si>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</si>
  <si>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</si>
  <si>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</si>
  <si>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</si>
  <si>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</si>
  <si>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</si>
  <si>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</si>
  <si>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</si>
  <si>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</si>
  <si>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</si>
  <si>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</si>
  <si>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</si>
  <si>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</si>
  <si>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</si>
  <si>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</si>
  <si>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</si>
  <si>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</si>
  <si>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</si>
  <si>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</si>
  <si>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</si>
  <si>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</si>
  <si>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</si>
  <si>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</si>
  <si>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</si>
  <si>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</si>
  <si>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</si>
  <si>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</si>
  <si>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</si>
  <si>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</si>
  <si>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</si>
  <si>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</si>
  <si>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</si>
  <si>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</si>
  <si>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</si>
  <si>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</si>
  <si>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</si>
  <si>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</si>
  <si>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</si>
  <si>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</si>
  <si>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</si>
  <si>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</si>
  <si>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</si>
  <si>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</si>
  <si>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</si>
  <si>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</si>
  <si>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</si>
  <si>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</si>
  <si>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</si>
  <si>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</si>
  <si>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</si>
  <si>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</si>
  <si>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</si>
  <si>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</si>
  <si>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</si>
  <si>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</si>
  <si>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</si>
  <si>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</si>
  <si>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</si>
  <si>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</si>
  <si>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</si>
  <si>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</si>
  <si>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</si>
  <si>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</si>
  <si>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</si>
  <si>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</si>
  <si>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</si>
  <si>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</si>
  <si>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</si>
  <si>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</si>
  <si>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</si>
  <si>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</si>
  <si>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</si>
  <si>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</si>
  <si>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</si>
  <si>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</si>
  <si>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</si>
  <si>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</si>
  <si>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</si>
  <si>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</si>
  <si>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</si>
  <si>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</si>
  <si>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</si>
  <si>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</si>
  <si>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</si>
  <si>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</si>
  <si>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</si>
  <si>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</si>
  <si>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</si>
  <si>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</si>
  <si>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</si>
  <si>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</si>
  <si>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</si>
  <si>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</si>
  <si>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</si>
  <si>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</si>
  <si>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</si>
  <si>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</si>
  <si>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</si>
  <si>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</si>
  <si>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</si>
  <si>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</si>
  <si>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</si>
  <si>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</si>
  <si>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</si>
  <si>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</si>
  <si>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</si>
  <si>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</si>
  <si>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</si>
  <si>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</si>
  <si>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</si>
  <si>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</si>
  <si>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</si>
  <si>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</si>
  <si>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</si>
  <si>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</si>
  <si>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</si>
  <si>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</si>
  <si>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</si>
  <si>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</si>
  <si>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</si>
  <si>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</si>
  <si>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</si>
  <si>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</si>
  <si>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</si>
  <si>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</si>
  <si>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</si>
  <si>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</si>
  <si>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</si>
  <si>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</si>
  <si>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</si>
  <si>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</si>
  <si>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</si>
  <si>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</si>
  <si>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</si>
  <si>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</si>
  <si>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</si>
  <si>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</si>
  <si>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</si>
  <si>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</si>
  <si>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</si>
  <si>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</si>
  <si>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</si>
  <si>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</si>
  <si>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</si>
  <si>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</si>
  <si>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</si>
  <si>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</si>
  <si>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</si>
  <si>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</si>
  <si>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</si>
  <si>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</si>
  <si>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</si>
  <si>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</si>
  <si>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</si>
  <si>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</si>
  <si>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</si>
  <si>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</si>
  <si>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</si>
  <si>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</si>
  <si>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</si>
  <si>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</si>
  <si>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</si>
  <si>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</si>
  <si>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</si>
  <si>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</si>
  <si>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</si>
  <si>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</si>
  <si>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</si>
  <si>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</si>
  <si>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</si>
  <si>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</si>
  <si>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</si>
  <si>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</si>
  <si>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</si>
  <si>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</si>
  <si>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</si>
  <si>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</si>
  <si>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</si>
  <si>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</si>
  <si>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</si>
  <si>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</si>
  <si>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</si>
  <si>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</si>
  <si>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</si>
  <si>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</si>
  <si>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</si>
  <si>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</si>
  <si>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</si>
  <si>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</si>
  <si>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</si>
  <si>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</si>
  <si>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</si>
  <si>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</si>
  <si>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</si>
  <si>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</si>
  <si>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</si>
  <si>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</si>
  <si>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</si>
  <si>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</si>
  <si>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</si>
  <si>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</si>
  <si>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</si>
  <si>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</si>
  <si>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</si>
  <si>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</si>
  <si>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</si>
  <si>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</si>
  <si>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</si>
  <si>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</si>
  <si>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</si>
  <si>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</si>
  <si>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</si>
  <si>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</si>
  <si>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</si>
  <si>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</si>
  <si>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</si>
  <si>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</si>
  <si>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</si>
  <si>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</si>
  <si>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</si>
  <si>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</si>
  <si>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</si>
  <si>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</si>
  <si>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</si>
  <si>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</si>
  <si>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</si>
  <si>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</si>
  <si>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</si>
  <si>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</si>
  <si>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</si>
  <si>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</si>
  <si>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</si>
  <si>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</si>
  <si>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</si>
  <si>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</si>
  <si>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</si>
  <si>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</si>
  <si>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</si>
  <si>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</si>
  <si>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</si>
  <si>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</si>
  <si>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</si>
  <si>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</si>
  <si>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</si>
  <si>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</si>
  <si>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</si>
  <si>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</si>
  <si>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</si>
  <si>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</si>
  <si>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</si>
  <si>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</si>
  <si>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</si>
  <si>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</si>
  <si>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</si>
  <si>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</si>
  <si>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</si>
  <si>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</si>
  <si>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</si>
  <si>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</si>
  <si>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</si>
  <si>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</si>
  <si>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</si>
  <si>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</si>
  <si>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</si>
  <si>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</si>
  <si>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</si>
  <si>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</si>
  <si>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</si>
  <si>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</si>
  <si>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</si>
  <si>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</si>
  <si>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</si>
  <si>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</si>
  <si>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</si>
  <si>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</si>
  <si>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</si>
  <si>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</si>
  <si>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</si>
  <si>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</si>
  <si>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</si>
  <si>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</si>
  <si>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</si>
  <si>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</si>
  <si>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</si>
  <si>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</si>
  <si>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</si>
  <si>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</si>
  <si>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</si>
  <si>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</si>
  <si>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</si>
  <si>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</si>
  <si>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</si>
  <si>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</si>
  <si>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</si>
  <si>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</si>
  <si>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</si>
  <si>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</si>
  <si>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</si>
  <si>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</si>
  <si>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</si>
  <si>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</si>
  <si>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</si>
  <si>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</si>
  <si>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</si>
  <si>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</si>
  <si>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</si>
  <si>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</si>
  <si>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</si>
  <si>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</si>
  <si>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</si>
  <si>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</si>
  <si>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</si>
  <si>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</si>
  <si>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</si>
  <si>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</si>
  <si>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</si>
  <si>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</si>
  <si>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</si>
  <si>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</si>
  <si>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</si>
  <si>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</si>
  <si>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</si>
  <si>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</si>
  <si>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</si>
  <si>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</si>
  <si>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</si>
  <si>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</si>
  <si>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</si>
  <si>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</si>
  <si>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</si>
  <si>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</si>
  <si>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</si>
  <si>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</si>
  <si>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</si>
  <si>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</si>
  <si>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</si>
  <si>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</si>
  <si>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</si>
  <si>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</si>
  <si>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</si>
  <si>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</si>
  <si>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</si>
  <si>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</si>
  <si>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</si>
  <si>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</si>
  <si>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</si>
  <si>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</si>
  <si>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</si>
  <si>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</si>
  <si>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</si>
  <si>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</si>
  <si>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</si>
  <si>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</si>
  <si>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</si>
  <si>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</si>
  <si>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</si>
  <si>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</si>
  <si>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</si>
  <si>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</si>
  <si>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</si>
  <si>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</si>
  <si>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</si>
  <si>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</si>
  <si>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</si>
  <si>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</si>
  <si>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</si>
  <si>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</si>
  <si>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</si>
  <si>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</si>
  <si>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</si>
  <si>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</si>
  <si>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</si>
  <si>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</si>
  <si>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</si>
  <si>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</si>
  <si>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</si>
  <si>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</si>
  <si>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</si>
  <si>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</si>
  <si>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</si>
  <si>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</si>
  <si>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</si>
  <si>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</si>
  <si>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</si>
  <si>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</si>
  <si>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</si>
  <si>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</si>
  <si>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</si>
  <si>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</si>
  <si>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</si>
  <si>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</si>
  <si>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</si>
  <si>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</si>
  <si>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</si>
  <si>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</si>
  <si>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</si>
  <si>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</si>
  <si>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</si>
  <si>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</si>
  <si>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</si>
  <si>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</si>
  <si>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</si>
  <si>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</si>
  <si>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</si>
  <si>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</si>
  <si>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</si>
  <si>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</si>
  <si>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</si>
  <si>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</si>
  <si>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</si>
  <si>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</si>
  <si>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</si>
  <si>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</si>
  <si>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</si>
  <si>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</si>
  <si>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</si>
  <si>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</si>
  <si>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</si>
  <si>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</si>
  <si>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</si>
  <si>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</si>
  <si>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</si>
  <si>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</si>
  <si>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</si>
  <si>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</si>
  <si>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</si>
  <si>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</si>
  <si>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</si>
  <si>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</si>
  <si>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</si>
  <si>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</si>
  <si>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</si>
  <si>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</si>
  <si>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</si>
  <si>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</si>
  <si>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</si>
  <si>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</si>
  <si>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</si>
  <si>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</si>
  <si>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</si>
  <si>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</si>
  <si>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</si>
  <si>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</si>
  <si>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</si>
  <si>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</si>
  <si>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</si>
  <si>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</si>
  <si>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</si>
  <si>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</si>
  <si>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</si>
  <si>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</si>
  <si>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</si>
  <si>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</si>
  <si>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</si>
  <si>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</si>
  <si>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</si>
  <si>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</si>
  <si>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</si>
  <si>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</si>
  <si>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</si>
  <si>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</si>
  <si>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</si>
  <si>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</si>
  <si>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</si>
  <si>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</si>
  <si>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</si>
  <si>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</si>
  <si>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</si>
  <si>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</si>
  <si>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</si>
  <si>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</si>
  <si>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</si>
  <si>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</si>
  <si>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</si>
  <si>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</si>
  <si>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</si>
  <si>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</si>
  <si>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</si>
  <si>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</si>
  <si>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</si>
  <si>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</si>
  <si>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</si>
  <si>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</si>
  <si>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</si>
  <si>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</si>
  <si>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</si>
  <si>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</si>
  <si>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</si>
  <si>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</si>
  <si>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</si>
  <si>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</si>
  <si>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</si>
  <si>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</si>
  <si>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</si>
  <si>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</si>
  <si>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</si>
  <si>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</si>
  <si>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</si>
  <si>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</si>
  <si>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</si>
  <si>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</si>
  <si>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</si>
  <si>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</si>
  <si>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</si>
  <si>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</si>
  <si>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</si>
  <si>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</si>
  <si>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</si>
  <si>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</si>
  <si>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</si>
  <si>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</si>
  <si>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</si>
  <si>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</si>
  <si>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</si>
  <si>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</si>
  <si>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</si>
  <si>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</si>
  <si>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</si>
  <si>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</si>
  <si>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</si>
  <si>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</si>
  <si>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</si>
  <si>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</si>
  <si>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</si>
  <si>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</si>
  <si>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</si>
  <si>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</si>
  <si>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</si>
  <si>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</si>
  <si>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</si>
  <si>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</si>
  <si>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</si>
  <si>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</si>
  <si>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</si>
  <si>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</si>
  <si>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</si>
  <si>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</si>
  <si>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</si>
  <si>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</si>
  <si>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</si>
  <si>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</si>
  <si>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</si>
  <si>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</si>
  <si>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</si>
  <si>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</si>
  <si>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</si>
  <si>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</si>
  <si>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</si>
  <si>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</si>
  <si>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</si>
  <si>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</si>
  <si>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</si>
  <si>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</si>
  <si>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</si>
  <si>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</si>
  <si>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</si>
  <si>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</si>
  <si>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</si>
  <si>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</si>
  <si>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</si>
  <si>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</si>
  <si>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</si>
  <si>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</si>
  <si>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</si>
  <si>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</si>
  <si>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</si>
  <si>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</si>
  <si>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</si>
  <si>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</si>
  <si>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</si>
  <si>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</si>
  <si>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</si>
  <si>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</si>
  <si>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</si>
  <si>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</si>
  <si>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</si>
  <si>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</si>
  <si>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</si>
  <si>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</si>
  <si>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</si>
  <si>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</si>
  <si>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</si>
  <si>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</si>
  <si>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</si>
  <si>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</si>
  <si>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</si>
  <si>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</si>
  <si>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</si>
  <si>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</si>
  <si>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</si>
  <si>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</si>
  <si>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</si>
  <si>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</si>
  <si>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</si>
  <si>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</si>
  <si>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</si>
  <si>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</si>
  <si>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</si>
  <si>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</si>
  <si>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</si>
  <si>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</si>
  <si>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</si>
  <si>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</si>
  <si>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</si>
  <si>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</si>
  <si>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</si>
  <si>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</si>
  <si>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</si>
  <si>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</si>
  <si>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</si>
  <si>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</si>
  <si>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</si>
  <si>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</si>
  <si>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</si>
  <si>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</si>
  <si>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</si>
  <si>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</si>
  <si>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</si>
  <si>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</si>
  <si>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</si>
  <si>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</si>
  <si>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</si>
  <si>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</si>
  <si>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</si>
  <si>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</si>
  <si>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</si>
  <si>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</si>
  <si>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</si>
  <si>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</si>
  <si>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</si>
  <si>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</si>
  <si>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</si>
  <si>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</si>
  <si>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</si>
  <si>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</si>
  <si>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</si>
  <si>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</si>
  <si>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</si>
  <si>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</si>
  <si>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</si>
  <si>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</si>
  <si>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</si>
  <si>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</si>
  <si>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</si>
  <si>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</si>
  <si>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</si>
  <si>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</si>
  <si>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</si>
  <si>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</si>
  <si>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</si>
  <si>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</si>
  <si>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</si>
  <si>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</si>
  <si>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</si>
  <si>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</si>
  <si>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</si>
  <si>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</si>
  <si>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</si>
  <si>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</si>
  <si>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</si>
  <si>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</si>
  <si>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</si>
  <si>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</si>
  <si>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</si>
  <si>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</si>
  <si>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</si>
  <si>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</si>
  <si>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</si>
  <si>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</si>
  <si>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</si>
  <si>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</si>
  <si>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</si>
  <si>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</si>
  <si>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</si>
  <si>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</si>
  <si>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</si>
  <si>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</si>
  <si>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</si>
  <si>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</si>
  <si>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</si>
  <si>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</si>
  <si>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</si>
  <si>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</si>
  <si>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</si>
  <si>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</si>
  <si>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</si>
  <si>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</si>
  <si>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</si>
  <si>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</si>
  <si>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</si>
  <si>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</si>
  <si>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</si>
  <si>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</si>
  <si>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</si>
  <si>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</si>
  <si>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</si>
  <si>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</si>
  <si>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</si>
  <si>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</si>
  <si>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</si>
  <si>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</si>
  <si>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</si>
  <si>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</si>
  <si>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</si>
  <si>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</si>
  <si>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</si>
  <si>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</si>
  <si>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</si>
  <si>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</si>
  <si>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</si>
  <si>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</si>
  <si>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</si>
  <si>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</si>
  <si>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</si>
  <si>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</si>
  <si>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</si>
  <si>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</si>
  <si>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</si>
  <si>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</si>
  <si>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</si>
  <si>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</si>
  <si>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</si>
  <si>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</si>
  <si>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</si>
  <si>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</si>
  <si>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</si>
  <si>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</si>
  <si>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</si>
  <si>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</si>
  <si>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</si>
  <si>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</si>
  <si>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</si>
  <si>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</si>
  <si>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</si>
  <si>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</si>
  <si>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</si>
  <si>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</si>
  <si>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</si>
  <si>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</si>
  <si>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</si>
  <si>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</si>
  <si>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</si>
  <si>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</si>
  <si>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</si>
  <si>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</si>
  <si>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</si>
  <si>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</si>
  <si>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</si>
  <si>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</si>
  <si>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</si>
  <si>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</si>
  <si>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</si>
  <si>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</si>
  <si>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</si>
  <si>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</si>
  <si>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</si>
  <si>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</si>
  <si>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</si>
  <si>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</si>
  <si>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</si>
  <si>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</si>
  <si>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</si>
  <si>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</si>
  <si>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</si>
  <si>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</si>
  <si>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</si>
  <si>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</si>
  <si>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</si>
  <si>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</si>
  <si>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</si>
  <si>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</si>
  <si>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</si>
  <si>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</si>
  <si>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</si>
  <si>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</si>
  <si>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</si>
  <si>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</si>
  <si>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</si>
  <si>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</si>
  <si>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</si>
  <si>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</si>
  <si>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</si>
  <si>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</si>
  <si>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</si>
  <si>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</si>
  <si>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</si>
  <si>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</si>
  <si>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</si>
  <si>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</si>
  <si>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</si>
  <si>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</si>
  <si>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</si>
  <si>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</si>
  <si>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</si>
  <si>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</si>
  <si>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</si>
  <si>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</si>
  <si>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</si>
  <si>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</si>
  <si>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</si>
  <si>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</si>
  <si>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</si>
  <si>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</si>
  <si>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</si>
  <si>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</si>
  <si>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</si>
  <si>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</si>
  <si>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</si>
  <si>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</si>
  <si>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</si>
  <si>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</si>
  <si>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</si>
  <si>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</si>
  <si>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</si>
  <si>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</si>
  <si>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</si>
  <si>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</si>
  <si>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</si>
  <si>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</si>
  <si>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</si>
  <si>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</si>
  <si>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</si>
  <si>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</si>
  <si>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</si>
  <si>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</si>
  <si>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</si>
  <si>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</si>
  <si>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</si>
  <si>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</si>
  <si>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</si>
  <si>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</si>
  <si>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</si>
  <si>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</si>
  <si>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</si>
  <si>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</si>
  <si>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</si>
  <si>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</si>
  <si>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</si>
  <si>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</si>
  <si>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</si>
  <si>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</si>
  <si>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</si>
  <si>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</si>
  <si>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</si>
  <si>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</si>
  <si>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</si>
  <si>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</si>
  <si>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</si>
  <si>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</si>
  <si>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</si>
  <si>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</si>
  <si>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</si>
  <si>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</si>
  <si>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</si>
  <si>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</si>
  <si>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</si>
  <si>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</si>
  <si>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</si>
  <si>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</si>
  <si>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</si>
  <si>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</si>
  <si>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</si>
  <si>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</si>
  <si>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</si>
  <si>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</si>
  <si>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</si>
  <si>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</si>
  <si>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</si>
  <si>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</si>
  <si>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</si>
  <si>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</si>
  <si>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</si>
  <si>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</si>
  <si>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</si>
  <si>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</si>
  <si>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</si>
  <si>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</si>
  <si>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</si>
  <si>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</si>
  <si>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</si>
  <si>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</si>
  <si>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</si>
  <si>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</si>
  <si>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</si>
  <si>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</si>
  <si>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</si>
  <si>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</si>
  <si>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</si>
  <si>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</si>
  <si>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</si>
  <si>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</si>
  <si>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</si>
  <si>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</si>
  <si>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</si>
  <si>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</si>
  <si>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</si>
  <si>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</si>
  <si>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</si>
  <si>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</si>
  <si>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</si>
  <si>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</si>
  <si>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</si>
  <si>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</si>
  <si>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</si>
  <si>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</si>
  <si>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</si>
  <si>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</si>
  <si>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</si>
  <si>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</si>
  <si>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</si>
  <si>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</si>
  <si>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</si>
  <si>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</si>
  <si>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</si>
  <si>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</si>
  <si>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</si>
  <si>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</si>
  <si>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</si>
  <si>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</si>
  <si>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</si>
  <si>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</si>
  <si>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</si>
  <si>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</si>
  <si>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</si>
  <si>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</si>
  <si>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</si>
  <si>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</si>
  <si>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</si>
  <si>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</si>
  <si>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</si>
  <si>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</si>
  <si>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</si>
  <si>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</si>
  <si>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</si>
  <si>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</si>
  <si>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</si>
  <si>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</si>
  <si>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</si>
  <si>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</si>
  <si>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</si>
  <si>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</si>
  <si>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</si>
  <si>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</si>
  <si>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</si>
  <si>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</si>
  <si>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</si>
  <si>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</si>
  <si>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</si>
  <si>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</si>
  <si>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</si>
  <si>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</si>
  <si>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</si>
  <si>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</si>
  <si>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</si>
  <si>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</si>
  <si>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</si>
  <si>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</si>
  <si>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</si>
  <si>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</si>
  <si>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</si>
  <si>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</si>
  <si>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</si>
  <si>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</si>
  <si>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</si>
  <si>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</si>
  <si>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</si>
  <si>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</si>
  <si>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</si>
  <si>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</si>
  <si>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</si>
  <si>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</si>
  <si>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</si>
  <si>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</si>
  <si>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</si>
  <si>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</si>
  <si>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</si>
  <si>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</si>
  <si>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</si>
  <si>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</si>
  <si>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</si>
  <si>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</si>
  <si>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</si>
  <si>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</si>
  <si>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</si>
  <si>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</si>
  <si>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</si>
  <si>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</si>
  <si>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</si>
  <si>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</si>
  <si>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</si>
  <si>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</si>
  <si>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</si>
  <si>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</si>
  <si>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</si>
  <si>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</si>
  <si>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</si>
  <si>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</si>
  <si>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</si>
  <si>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</si>
  <si>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</si>
  <si>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</si>
  <si>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</si>
  <si>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</si>
  <si>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</si>
  <si>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</si>
  <si>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</si>
  <si>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</si>
  <si>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</si>
  <si>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</si>
  <si>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</si>
  <si>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</si>
  <si>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</si>
  <si>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</si>
  <si>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</si>
  <si>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</si>
  <si>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</si>
  <si>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</si>
  <si>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</si>
  <si>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</si>
  <si>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</si>
  <si>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</si>
  <si>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</si>
  <si>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</si>
  <si>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</si>
  <si>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</si>
  <si>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</si>
  <si>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</si>
  <si>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</si>
  <si>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</si>
  <si>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</si>
  <si>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</si>
  <si>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</si>
  <si>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</si>
  <si>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</si>
  <si>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</si>
  <si>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</si>
  <si>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</si>
  <si>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</si>
  <si>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</si>
  <si>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</si>
  <si>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</si>
  <si>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</si>
  <si>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</si>
  <si>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</si>
  <si>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</si>
  <si>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</si>
  <si>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</si>
  <si>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</si>
  <si>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</si>
  <si>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</si>
  <si>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</si>
  <si>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</si>
  <si>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</si>
  <si>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</si>
  <si>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</si>
  <si>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</si>
  <si>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</si>
  <si>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</si>
  <si>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</si>
  <si>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</si>
  <si>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</si>
  <si>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</si>
  <si>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</si>
  <si>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</si>
  <si>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</si>
  <si>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</si>
  <si>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</si>
  <si>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</si>
  <si>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</si>
  <si>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</si>
  <si>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</si>
  <si>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</si>
  <si>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</si>
  <si>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</si>
  <si>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</si>
  <si>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</si>
  <si>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</si>
  <si>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</si>
  <si>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</si>
  <si>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</si>
  <si>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</si>
  <si>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</si>
  <si>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</si>
  <si>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</si>
  <si>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</si>
  <si>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</si>
  <si>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</si>
  <si>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</si>
  <si>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</si>
  <si>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</si>
  <si>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</si>
  <si>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</si>
  <si>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</si>
  <si>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</si>
  <si>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</si>
  <si>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</si>
  <si>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</si>
  <si>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</si>
  <si>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</si>
  <si>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</si>
  <si>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</si>
  <si>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</si>
  <si>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</si>
  <si>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</si>
  <si>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</si>
  <si>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</si>
  <si>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</si>
  <si>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</si>
  <si>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</si>
  <si>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</si>
  <si>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</si>
  <si>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</si>
  <si>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</si>
  <si>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</si>
  <si>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</si>
  <si>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</si>
  <si>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</si>
  <si>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</si>
  <si>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</si>
  <si>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</si>
  <si>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</si>
  <si>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</si>
  <si>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</si>
  <si>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</si>
  <si>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</si>
  <si>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</si>
  <si>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</si>
  <si>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</si>
  <si>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</si>
  <si>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</si>
  <si>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</si>
  <si>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</si>
  <si>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</si>
  <si>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</si>
  <si>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</si>
  <si>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</si>
  <si>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</si>
  <si>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</si>
  <si>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</si>
  <si>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</si>
  <si>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</si>
  <si>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</si>
  <si>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</si>
  <si>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</si>
  <si>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</si>
  <si>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</si>
  <si>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</si>
  <si>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</si>
  <si>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</si>
  <si>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</si>
  <si>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</si>
  <si>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</si>
  <si>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</si>
  <si>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</si>
  <si>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</si>
  <si>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</si>
  <si>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</si>
  <si>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</si>
  <si>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</si>
  <si>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</si>
  <si>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</si>
  <si>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</si>
  <si>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</si>
  <si>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</si>
  <si>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</si>
  <si>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</si>
  <si>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</si>
  <si>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</si>
  <si>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</si>
  <si>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</si>
  <si>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</si>
  <si>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</si>
  <si>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</si>
  <si>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</si>
  <si>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</si>
  <si>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</si>
  <si>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</si>
  <si>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</si>
  <si>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</si>
  <si>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</si>
  <si>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</si>
  <si>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</si>
  <si>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</si>
  <si>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</si>
  <si>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</si>
  <si>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</si>
  <si>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</si>
  <si>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</si>
  <si>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</si>
  <si>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</si>
  <si>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</si>
  <si>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</si>
  <si>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</si>
  <si>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</si>
  <si>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</si>
  <si>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</si>
  <si>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</si>
  <si>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</si>
  <si>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</si>
  <si>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</si>
  <si>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</si>
  <si>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</si>
  <si>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</si>
  <si>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</si>
  <si>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</si>
  <si>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</si>
  <si>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</si>
  <si>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</si>
  <si>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</si>
  <si>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</si>
  <si>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</si>
  <si>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</si>
  <si>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</si>
  <si>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</si>
  <si>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</si>
  <si>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</si>
  <si>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</si>
  <si>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</si>
  <si>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</si>
  <si>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</si>
  <si>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</si>
  <si>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</si>
  <si>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</si>
  <si>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</si>
  <si>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</si>
  <si>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</si>
  <si>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</si>
  <si>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</si>
  <si>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</si>
  <si>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</si>
  <si>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</si>
  <si>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</si>
  <si>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</si>
  <si>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</si>
  <si>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</si>
  <si>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</si>
  <si>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</si>
  <si>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</si>
  <si>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</si>
  <si>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</si>
  <si>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</si>
  <si>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</si>
  <si>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</si>
  <si>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</si>
  <si>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</si>
  <si>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</si>
  <si>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</si>
  <si>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</si>
  <si>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</si>
  <si>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</si>
  <si>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</si>
  <si>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</si>
  <si>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</si>
  <si>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</si>
  <si>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</si>
  <si>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</si>
  <si>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</si>
  <si>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</si>
  <si>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</si>
  <si>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</si>
  <si>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</si>
  <si>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</si>
  <si>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</si>
  <si>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</si>
  <si>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</si>
  <si>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</si>
  <si>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</si>
  <si>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</si>
  <si>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</si>
  <si>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</si>
  <si>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</si>
  <si>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</si>
  <si>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</si>
  <si>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</si>
  <si>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</si>
  <si>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</si>
  <si>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</si>
  <si>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</si>
  <si>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</si>
  <si>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</si>
  <si>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</si>
  <si>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</si>
  <si>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</si>
  <si>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</si>
  <si>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</si>
  <si>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</si>
  <si>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</si>
  <si>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</si>
  <si>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</si>
  <si>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</si>
  <si>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</si>
  <si>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</si>
  <si>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</si>
  <si>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</si>
  <si>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</si>
  <si>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</si>
  <si>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</si>
  <si>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</si>
  <si>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</si>
  <si>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</si>
  <si>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</si>
  <si>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</si>
  <si>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</si>
  <si>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</si>
  <si>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</si>
  <si>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</si>
  <si>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</si>
  <si>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</si>
  <si>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</si>
  <si>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</si>
  <si>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</si>
  <si>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</si>
  <si>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</si>
  <si>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</si>
  <si>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</si>
  <si>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</si>
  <si>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</si>
  <si>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</si>
  <si>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</si>
  <si>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</si>
  <si>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</si>
  <si>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</si>
  <si>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</si>
  <si>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</si>
  <si>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</si>
  <si>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</si>
  <si>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</si>
  <si>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</si>
  <si>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</si>
  <si>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</si>
  <si>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</si>
  <si>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</si>
  <si>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</si>
  <si>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</si>
  <si>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</si>
  <si>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</si>
  <si>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</si>
  <si>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</si>
  <si>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</si>
  <si>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</si>
  <si>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</si>
  <si>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</si>
  <si>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</si>
  <si>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</si>
  <si>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</si>
  <si>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</si>
  <si>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</si>
  <si>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</si>
  <si>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</si>
  <si>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</si>
  <si>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</si>
  <si>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</si>
  <si>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</si>
  <si>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</si>
  <si>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</si>
  <si>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</si>
  <si>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</si>
  <si>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</si>
  <si>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</si>
  <si>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</si>
  <si>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</si>
  <si>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</si>
  <si>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</si>
  <si>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</si>
  <si>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</si>
  <si>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</si>
  <si>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</si>
  <si>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</si>
  <si>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</si>
  <si>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</si>
  <si>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</si>
  <si>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</si>
  <si>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</si>
  <si>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</si>
  <si>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</si>
  <si>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</si>
  <si>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</si>
  <si>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</si>
  <si>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</si>
  <si>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</si>
  <si>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</si>
  <si>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</si>
  <si>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</si>
  <si>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</si>
  <si>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</si>
  <si>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</si>
  <si>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</si>
  <si>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</si>
  <si>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</si>
  <si>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</si>
  <si>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</si>
  <si>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</si>
  <si>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</si>
  <si>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</si>
  <si>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</si>
  <si>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</si>
  <si>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</si>
  <si>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</si>
  <si>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</si>
  <si>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</si>
  <si>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</si>
  <si>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</si>
  <si>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</si>
  <si>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</si>
  <si>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</si>
  <si>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</si>
  <si>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</si>
  <si>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</si>
  <si>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</si>
  <si>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</si>
  <si>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</si>
  <si>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</si>
  <si>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</si>
  <si>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</si>
  <si>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</si>
  <si>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</si>
  <si>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</si>
  <si>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</si>
  <si>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</si>
  <si>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</si>
  <si>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</si>
  <si>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</si>
  <si>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</si>
  <si>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</si>
  <si>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</si>
  <si>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</si>
  <si>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</si>
  <si>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</si>
  <si>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</si>
  <si>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</si>
  <si>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</si>
  <si>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</si>
  <si>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</si>
  <si>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</si>
  <si>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</si>
  <si>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</si>
  <si>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</si>
  <si>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</si>
  <si>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</si>
  <si>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</si>
  <si>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</si>
  <si>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</si>
  <si>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</si>
  <si>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</si>
  <si>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</si>
  <si>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</si>
  <si>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</si>
  <si>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</si>
  <si>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</si>
  <si>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</si>
  <si>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</si>
  <si>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</si>
  <si>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</si>
  <si>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</si>
  <si>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</si>
  <si>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</si>
  <si>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</si>
  <si>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</si>
  <si>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</si>
  <si>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</si>
  <si>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</si>
  <si>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</si>
  <si>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</si>
  <si>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</si>
  <si>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</si>
  <si>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</si>
  <si>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</si>
  <si>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</si>
  <si>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</si>
  <si>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</si>
  <si>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</si>
  <si>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</si>
  <si>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</si>
  <si>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</si>
  <si>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</si>
  <si>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</si>
  <si>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</si>
  <si>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</si>
  <si>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</si>
  <si>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</si>
  <si>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</si>
  <si>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</si>
  <si>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</si>
  <si>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</si>
  <si>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</si>
  <si>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</si>
  <si>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</si>
  <si>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</si>
  <si>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</si>
  <si>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</si>
  <si>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</si>
  <si>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</si>
  <si>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</si>
  <si>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</si>
  <si>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</si>
  <si>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</si>
  <si>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</si>
  <si>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</si>
  <si>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</si>
  <si>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</si>
  <si>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</si>
  <si>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</si>
  <si>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</si>
  <si>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</si>
  <si>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</si>
  <si>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</si>
  <si>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</si>
  <si>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</si>
  <si>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</si>
  <si>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</si>
  <si>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</si>
  <si>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</si>
  <si>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</si>
  <si>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</si>
  <si>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</si>
  <si>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</si>
  <si>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</si>
  <si>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</si>
  <si>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</si>
  <si>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</si>
  <si>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</si>
  <si>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</si>
  <si>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</si>
  <si>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</si>
  <si>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</si>
  <si>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</si>
  <si>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</si>
  <si>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</si>
  <si>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</si>
  <si>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</si>
  <si>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</si>
  <si>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</si>
  <si>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</si>
  <si>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</si>
  <si>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</si>
  <si>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</si>
  <si>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</si>
  <si>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</si>
  <si>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</si>
  <si>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</si>
  <si>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</si>
  <si>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</si>
  <si>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</si>
  <si>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</si>
  <si>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</si>
  <si>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</si>
  <si>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</si>
  <si>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</si>
  <si>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</si>
  <si>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</si>
  <si>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</si>
  <si>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</si>
  <si>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</si>
  <si>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</si>
  <si>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</si>
  <si>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</si>
  <si>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</si>
  <si>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</si>
  <si>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</si>
  <si>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</si>
  <si>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</si>
  <si>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</si>
  <si>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</si>
  <si>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</si>
  <si>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</si>
  <si>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</si>
  <si>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</si>
  <si>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</si>
  <si>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</si>
  <si>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</si>
  <si>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</si>
  <si>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</si>
  <si>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</si>
  <si>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</si>
  <si>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</si>
  <si>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</si>
  <si>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</si>
  <si>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</si>
  <si>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</si>
  <si>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</si>
  <si>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</si>
  <si>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</si>
  <si>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</si>
  <si>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</si>
  <si>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</si>
  <si>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</si>
  <si>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</si>
  <si>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</si>
  <si>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</si>
  <si>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</si>
  <si>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</si>
  <si>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</si>
  <si>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</si>
  <si>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</si>
  <si>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</si>
  <si>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</si>
  <si>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</si>
  <si>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</si>
  <si>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</si>
  <si>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</si>
  <si>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</si>
  <si>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</si>
  <si>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</si>
  <si>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</si>
  <si>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</si>
  <si>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</si>
  <si>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</si>
  <si>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</si>
  <si>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</si>
  <si>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</si>
  <si>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</si>
  <si>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</si>
  <si>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</si>
  <si>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</si>
  <si>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</si>
  <si>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</si>
  <si>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</si>
  <si>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</si>
  <si>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</si>
  <si>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</si>
  <si>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</si>
  <si>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</si>
  <si>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</si>
  <si>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</si>
  <si>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</si>
  <si>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</si>
  <si>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</si>
  <si>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</si>
  <si>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</si>
  <si>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</si>
  <si>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</si>
  <si>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</si>
  <si>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</si>
  <si>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</si>
  <si>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</si>
  <si>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</si>
  <si>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</si>
  <si>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</si>
  <si>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</si>
  <si>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</si>
  <si>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</si>
  <si>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</si>
  <si>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</si>
  <si>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</si>
  <si>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</si>
  <si>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</si>
  <si>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</si>
  <si>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</si>
  <si>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</si>
  <si>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</si>
  <si>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</si>
  <si>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</si>
  <si>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</si>
  <si>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</si>
  <si>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</si>
  <si>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</si>
  <si>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</si>
  <si>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</si>
  <si>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</si>
  <si>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</si>
  <si>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</si>
  <si>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</si>
  <si>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</si>
  <si>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</si>
  <si>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</si>
  <si>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</si>
  <si>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</si>
  <si>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</si>
  <si>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</si>
  <si>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</si>
  <si>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</si>
  <si>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</si>
  <si>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</si>
  <si>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</si>
  <si>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</si>
  <si>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</si>
  <si>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</si>
  <si>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</si>
  <si>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</si>
  <si>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</si>
  <si>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</si>
  <si>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</si>
  <si>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</si>
  <si>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</si>
  <si>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</si>
  <si>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</si>
  <si>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</si>
  <si>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</si>
  <si>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</si>
  <si>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</si>
  <si>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</si>
  <si>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</si>
  <si>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</si>
  <si>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</si>
  <si>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</si>
  <si>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</si>
  <si>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</si>
  <si>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</si>
  <si>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</si>
  <si>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</si>
  <si>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</si>
  <si>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</si>
  <si>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</si>
  <si>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</si>
  <si>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</si>
  <si>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</si>
  <si>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</si>
  <si>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</si>
  <si>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</si>
  <si>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</si>
  <si>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</si>
  <si>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</si>
  <si>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</si>
  <si>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</si>
  <si>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</si>
  <si>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</si>
  <si>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</si>
  <si>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</si>
  <si>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</si>
  <si>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</si>
  <si>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</si>
  <si>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</si>
  <si>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</si>
  <si>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</si>
  <si>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</si>
  <si>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</si>
  <si>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</si>
  <si>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</si>
  <si>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</si>
  <si>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</si>
  <si>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</si>
  <si>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</si>
  <si>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</si>
  <si>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</si>
  <si>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</si>
  <si>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</si>
  <si>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</si>
  <si>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</si>
  <si>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</si>
  <si>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</si>
  <si>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</si>
  <si>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</si>
  <si>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</si>
  <si>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</si>
  <si>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</si>
  <si>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</si>
  <si>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</si>
  <si>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</si>
  <si>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</si>
  <si>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</si>
  <si>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</si>
  <si>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</si>
  <si>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</si>
  <si>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</si>
  <si>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</si>
  <si>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</si>
  <si>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</si>
  <si>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</si>
  <si>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</si>
  <si>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</si>
  <si>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</si>
  <si>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</si>
  <si>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</si>
  <si>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</si>
  <si>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</si>
  <si>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</si>
  <si>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</si>
  <si>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</si>
  <si>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</si>
  <si>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</si>
  <si>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</si>
  <si>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</si>
  <si>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</si>
  <si>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</si>
  <si>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</si>
  <si>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</si>
  <si>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</si>
  <si>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</si>
  <si>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</si>
  <si>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</si>
  <si>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</si>
  <si>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</si>
  <si>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</si>
  <si>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</si>
  <si>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</si>
  <si>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</si>
  <si>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</si>
  <si>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</si>
  <si>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</si>
  <si>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</si>
  <si>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</si>
  <si>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</si>
  <si>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</si>
  <si>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</si>
  <si>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</si>
  <si>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</si>
  <si>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</si>
  <si>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</si>
  <si>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</si>
  <si>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</si>
  <si>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</si>
  <si>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</si>
  <si>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</si>
  <si>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</si>
  <si>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</si>
  <si>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</si>
  <si>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</si>
  <si>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</si>
  <si>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</si>
  <si>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</si>
  <si>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</si>
  <si>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</si>
  <si>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</si>
  <si>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</si>
  <si>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</si>
  <si>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</si>
  <si>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</si>
  <si>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</si>
  <si>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</si>
  <si>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</si>
  <si>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</si>
  <si>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</si>
  <si>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</si>
  <si>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</si>
  <si>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</si>
  <si>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</si>
  <si>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</si>
  <si>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</si>
  <si>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</si>
  <si>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</si>
  <si>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</si>
  <si>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</si>
  <si>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</si>
  <si>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</si>
  <si>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</si>
  <si>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</si>
  <si>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</si>
  <si>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</si>
  <si>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</si>
  <si>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</si>
  <si>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</si>
  <si>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</si>
  <si>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</si>
  <si>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</si>
  <si>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</si>
  <si>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</si>
  <si>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</si>
  <si>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</si>
  <si>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</si>
  <si>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</si>
  <si>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</si>
  <si>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</si>
  <si>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</si>
  <si>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</si>
  <si>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</si>
  <si>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</si>
  <si>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</si>
  <si>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</si>
  <si>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</si>
  <si>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</si>
  <si>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</si>
  <si>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</si>
  <si>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</si>
  <si>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</si>
  <si>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</si>
  <si>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</si>
  <si>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</si>
  <si>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</si>
  <si>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</si>
  <si>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</si>
  <si>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</si>
  <si>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</si>
  <si>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</si>
  <si>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</si>
  <si>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</si>
  <si>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</si>
  <si>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</si>
  <si>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</si>
  <si>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</si>
  <si>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</si>
  <si>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</si>
  <si>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</si>
  <si>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</si>
  <si>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</si>
  <si>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</si>
  <si>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</si>
  <si>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</si>
  <si>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</si>
  <si>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</si>
  <si>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</si>
  <si>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</si>
  <si>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</si>
  <si>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</si>
  <si>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</si>
  <si>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</si>
  <si>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</si>
  <si>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</si>
  <si>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</si>
  <si>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</si>
  <si>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</si>
  <si>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</si>
  <si>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</si>
  <si>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</si>
  <si>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</si>
  <si>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</si>
  <si>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</si>
  <si>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</si>
  <si>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</si>
  <si>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</si>
  <si>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</si>
  <si>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</si>
  <si>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</si>
  <si>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</si>
  <si>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</si>
  <si>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</si>
  <si>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</si>
  <si>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</si>
  <si>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</si>
  <si>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</si>
  <si>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</si>
  <si>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</si>
  <si>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</si>
  <si>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</si>
  <si>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</si>
  <si>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</si>
  <si>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</si>
  <si>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</si>
  <si>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</si>
  <si>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</si>
  <si>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</si>
  <si>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</si>
  <si>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</si>
  <si>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</si>
  <si>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</si>
  <si>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</si>
  <si>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</si>
  <si>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</si>
  <si>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</si>
  <si>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</si>
  <si>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</si>
  <si>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</si>
  <si>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</si>
  <si>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</si>
  <si>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</si>
  <si>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</si>
  <si>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</si>
  <si>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</si>
  <si>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</si>
  <si>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</si>
  <si>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</si>
  <si>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</si>
  <si>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</si>
  <si>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</si>
  <si>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</si>
  <si>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</si>
  <si>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</si>
  <si>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</si>
  <si>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</si>
  <si>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</si>
  <si>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</si>
  <si>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</si>
  <si>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</si>
  <si>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</si>
  <si>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</si>
  <si>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</si>
  <si>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</si>
  <si>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</si>
  <si>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</si>
  <si>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</si>
  <si>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</si>
  <si>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</si>
  <si>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</si>
  <si>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</si>
  <si>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</si>
  <si>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</si>
  <si>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</si>
  <si>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</si>
  <si>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</si>
  <si>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</si>
  <si>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</si>
  <si>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</si>
  <si>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</si>
  <si>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</si>
  <si>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</si>
  <si>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</si>
  <si>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</si>
  <si>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</si>
  <si>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</si>
  <si>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</si>
  <si>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</si>
  <si>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</si>
  <si>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</si>
  <si>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</si>
  <si>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</si>
  <si>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</si>
  <si>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</si>
  <si>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</si>
  <si>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</si>
  <si>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</si>
  <si>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</si>
  <si>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</si>
  <si>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</si>
  <si>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</si>
  <si>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</si>
  <si>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</si>
  <si>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</si>
  <si>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</si>
  <si>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</si>
  <si>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</si>
  <si>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</si>
  <si>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</si>
  <si>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</si>
  <si>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</si>
  <si>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</si>
  <si>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</si>
  <si>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</si>
  <si>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</si>
  <si>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</si>
  <si>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</si>
  <si>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</si>
  <si>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</si>
  <si>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</si>
  <si>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</si>
  <si>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</si>
  <si>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</si>
  <si>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</si>
  <si>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</si>
  <si>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</si>
  <si>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</si>
  <si>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</si>
  <si>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</si>
  <si>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</si>
  <si>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</si>
  <si>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</si>
  <si>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</si>
  <si>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</si>
  <si>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</si>
  <si>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</si>
  <si>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</si>
  <si>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</si>
  <si>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</si>
  <si>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</si>
  <si>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</si>
  <si>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</si>
  <si>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</si>
  <si>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</si>
  <si>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</si>
  <si>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</si>
  <si>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</si>
  <si>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</si>
  <si>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</si>
  <si>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</si>
  <si>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</si>
  <si>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</si>
  <si>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</si>
  <si>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</si>
  <si>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</si>
  <si>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</si>
  <si>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</si>
  <si>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</si>
  <si>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</si>
  <si>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</si>
  <si>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</si>
  <si>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</si>
  <si>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</si>
  <si>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</si>
  <si>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</si>
  <si>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</si>
  <si>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</si>
  <si>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</si>
  <si>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</si>
  <si>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</si>
  <si>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</si>
  <si>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</si>
  <si>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</si>
  <si>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</si>
  <si>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</si>
  <si>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</si>
  <si>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</si>
  <si>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</si>
  <si>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</si>
  <si>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</si>
  <si>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</si>
  <si>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</si>
  <si>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</si>
  <si>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</si>
  <si>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</si>
  <si>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</si>
  <si>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</si>
  <si>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</si>
  <si>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</si>
  <si>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</si>
  <si>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</si>
  <si>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</si>
  <si>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</si>
  <si>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</si>
  <si>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</si>
  <si>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</si>
  <si>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</si>
  <si>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</si>
  <si>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</si>
  <si>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</si>
  <si>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</si>
  <si>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</si>
  <si>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</si>
  <si>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</si>
  <si>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</si>
  <si>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</si>
  <si>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</si>
  <si>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</si>
  <si>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</si>
  <si>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</si>
  <si>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</si>
  <si>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</si>
  <si>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</si>
  <si>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</si>
  <si>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</si>
  <si>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</si>
  <si>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</si>
  <si>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</si>
  <si>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</si>
  <si>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</si>
  <si>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</si>
  <si>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</si>
  <si>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</si>
  <si>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</si>
  <si>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</si>
  <si>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</si>
  <si>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</si>
  <si>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</si>
  <si>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</si>
  <si>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</si>
  <si>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</si>
  <si>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</si>
  <si>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</si>
  <si>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</si>
  <si>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</si>
  <si>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</si>
  <si>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</si>
  <si>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</si>
  <si>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</si>
  <si>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</si>
  <si>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</si>
  <si>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</si>
  <si>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</si>
  <si>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</si>
  <si>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</si>
  <si>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</si>
  <si>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</si>
  <si>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</si>
  <si>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</si>
  <si>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</si>
  <si>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</si>
  <si>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</si>
  <si>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</si>
  <si>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</si>
  <si>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</si>
  <si>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</si>
  <si>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</si>
  <si>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</si>
  <si>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</si>
  <si>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</si>
  <si>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</si>
  <si>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</si>
  <si>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</si>
  <si>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</si>
  <si>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</si>
  <si>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</si>
  <si>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</si>
  <si>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</si>
  <si>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</si>
  <si>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</si>
  <si>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</si>
  <si>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</si>
  <si>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</si>
  <si>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</si>
  <si>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</si>
  <si>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</si>
  <si>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</si>
  <si>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</si>
  <si>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</si>
  <si>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</si>
  <si>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</si>
  <si>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</si>
  <si>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</si>
  <si>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</si>
  <si>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</si>
  <si>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</si>
  <si>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</si>
  <si>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</si>
  <si>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</si>
  <si>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</si>
  <si>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</si>
  <si>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</si>
  <si>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</si>
  <si>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</si>
  <si>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</si>
  <si>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</si>
  <si>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</si>
  <si>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</si>
  <si>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</si>
  <si>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</si>
  <si>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</si>
  <si>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</si>
  <si>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</si>
  <si>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</si>
  <si>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</si>
  <si>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</si>
  <si>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</si>
  <si>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</si>
  <si>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</si>
  <si>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</si>
  <si>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</si>
  <si>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</si>
  <si>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</si>
  <si>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</si>
  <si>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</si>
  <si>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</si>
  <si>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</si>
  <si>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</si>
  <si>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</si>
  <si>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</si>
  <si>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</si>
  <si>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</si>
  <si>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</si>
  <si>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</si>
  <si>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</si>
  <si>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</si>
  <si>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</si>
  <si>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</si>
  <si>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</si>
  <si>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</si>
  <si>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</si>
  <si>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</si>
  <si>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</si>
  <si>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</si>
  <si>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</si>
  <si>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</si>
  <si>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</si>
  <si>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</si>
  <si>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</si>
  <si>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</si>
  <si>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</si>
  <si>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</si>
  <si>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</si>
  <si>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</si>
  <si>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</si>
  <si>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</si>
  <si>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</si>
  <si>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</si>
  <si>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</si>
  <si>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</si>
  <si>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</si>
  <si>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</si>
  <si>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</si>
  <si>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</si>
  <si>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</si>
  <si>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</si>
  <si>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</si>
  <si>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</si>
  <si>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</si>
  <si>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</si>
  <si>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</si>
  <si>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</si>
  <si>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</si>
  <si>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</si>
  <si>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</si>
  <si>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</si>
  <si>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</si>
  <si>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</si>
  <si>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</si>
  <si>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</si>
  <si>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</si>
  <si>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</si>
  <si>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</si>
  <si>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</si>
  <si>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</si>
  <si>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</si>
  <si>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</si>
  <si>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</si>
  <si>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</si>
  <si>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</si>
  <si>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</si>
  <si>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</si>
  <si>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</si>
  <si>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</si>
  <si>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</si>
  <si>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</si>
  <si>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</si>
  <si>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</si>
  <si>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</si>
  <si>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</si>
  <si>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</si>
  <si>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</si>
  <si>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</si>
  <si>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</si>
  <si>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</si>
  <si>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</si>
  <si>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</si>
  <si>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</si>
  <si>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</si>
  <si>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</si>
  <si>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</si>
  <si>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</si>
  <si>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</si>
  <si>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</si>
  <si>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</si>
  <si>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</si>
  <si>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</si>
  <si>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</si>
  <si>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</si>
  <si>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</si>
  <si>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</si>
  <si>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</si>
  <si>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</si>
  <si>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</si>
  <si>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</si>
  <si>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</si>
  <si>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</si>
  <si>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</si>
  <si>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</si>
  <si>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</si>
  <si>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</si>
  <si>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</si>
  <si>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</si>
  <si>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</si>
  <si>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</si>
  <si>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</si>
  <si>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</si>
  <si>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</si>
  <si>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</si>
  <si>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</si>
  <si>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</si>
  <si>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</si>
  <si>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</si>
  <si>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</si>
  <si>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</si>
  <si>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</si>
  <si>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</si>
  <si>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</si>
  <si>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</si>
  <si>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</si>
  <si>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</si>
  <si>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</si>
  <si>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</si>
  <si>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</si>
  <si>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</si>
  <si>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</si>
  <si>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</si>
  <si>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</si>
  <si>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</si>
  <si>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</si>
  <si>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</si>
  <si>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</si>
  <si>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</si>
  <si>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</si>
  <si>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</si>
  <si>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</si>
  <si>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</si>
  <si>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</si>
  <si>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</si>
  <si>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</si>
  <si>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</si>
  <si>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</si>
  <si>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</si>
  <si>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</si>
  <si>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</si>
  <si>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</si>
  <si>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</si>
  <si>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</si>
  <si>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</si>
  <si>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</si>
  <si>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</si>
  <si>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</si>
  <si>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</si>
  <si>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</si>
  <si>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</si>
  <si>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</si>
  <si>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</si>
  <si>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</si>
  <si>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</si>
  <si>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</si>
  <si>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</si>
  <si>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</si>
  <si>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</si>
  <si>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</si>
  <si>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</si>
  <si>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</si>
  <si>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</si>
  <si>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</si>
  <si>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</si>
  <si>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</si>
  <si>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</si>
  <si>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</si>
  <si>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</si>
  <si>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</si>
  <si>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</si>
  <si>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</si>
  <si>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</si>
  <si>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</si>
  <si>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</si>
  <si>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</si>
  <si>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</si>
  <si>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</si>
  <si>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</si>
  <si>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</si>
  <si>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</si>
  <si>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</si>
  <si>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</si>
  <si>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</si>
  <si>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</si>
  <si>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</si>
  <si>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</si>
  <si>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</si>
  <si>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</si>
  <si>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</si>
  <si>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</si>
  <si>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</si>
  <si>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</si>
  <si>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</si>
  <si>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</si>
  <si>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</si>
  <si>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</si>
  <si>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</si>
  <si>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</si>
  <si>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</si>
  <si>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</si>
  <si>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</si>
  <si>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</si>
  <si>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</si>
  <si>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</si>
  <si>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</si>
  <si>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</si>
  <si>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</si>
  <si>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</si>
  <si>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</si>
  <si>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</si>
  <si>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</si>
  <si>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</si>
  <si>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</si>
  <si>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</si>
  <si>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</si>
  <si>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</si>
  <si>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</si>
  <si>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</si>
  <si>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</si>
  <si>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</si>
  <si>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</si>
  <si>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</si>
  <si>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</si>
  <si>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</si>
  <si>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</si>
  <si>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</si>
  <si>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</si>
  <si>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</si>
  <si>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</si>
  <si>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</si>
  <si>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</si>
  <si>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</si>
  <si>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</si>
  <si>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</si>
  <si>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</si>
  <si>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</si>
  <si>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</si>
  <si>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</si>
  <si>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</si>
  <si>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</si>
  <si>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</si>
  <si>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</si>
  <si>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</si>
  <si>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</si>
  <si>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</si>
  <si>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</si>
  <si>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</si>
  <si>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</si>
  <si>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</si>
  <si>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</si>
  <si>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</si>
  <si>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</si>
  <si>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</si>
  <si>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</si>
  <si>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</si>
  <si>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</si>
  <si>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</si>
  <si>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</si>
  <si>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</si>
  <si>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</si>
  <si>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</si>
  <si>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</si>
  <si>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</si>
  <si>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</si>
  <si>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</si>
  <si>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</si>
  <si>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</si>
  <si>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</si>
  <si>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</si>
  <si>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</si>
  <si>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</si>
  <si>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</si>
  <si>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</si>
  <si>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</si>
  <si>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</si>
  <si>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</si>
  <si>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</si>
  <si>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</si>
  <si>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</si>
  <si>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</si>
  <si>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</si>
  <si>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</si>
  <si>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</si>
  <si>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</si>
  <si>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</si>
  <si>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</si>
  <si>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</si>
  <si>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</si>
  <si>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</si>
  <si>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</si>
  <si>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</si>
  <si>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</si>
  <si>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</si>
  <si>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</si>
  <si>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</si>
  <si>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</si>
  <si>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</si>
  <si>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</si>
  <si>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</si>
  <si>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</si>
  <si>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</si>
  <si>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</si>
  <si>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</si>
  <si>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</si>
  <si>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</si>
  <si>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</si>
  <si>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</si>
  <si>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</si>
  <si>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</si>
  <si>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</si>
  <si>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</si>
  <si>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</si>
  <si>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</si>
  <si>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</si>
  <si>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</si>
  <si>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</si>
  <si>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</si>
  <si>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</si>
  <si>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</si>
  <si>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</si>
  <si>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</si>
  <si>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</si>
  <si>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</si>
  <si>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</si>
  <si>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</si>
  <si>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</si>
  <si>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</si>
  <si>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</si>
  <si>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</si>
  <si>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</si>
  <si>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</si>
  <si>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</si>
  <si>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</si>
  <si>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</si>
  <si>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</si>
  <si>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</si>
  <si>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</si>
  <si>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</si>
  <si>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</si>
  <si>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</si>
  <si>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</si>
  <si>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</si>
  <si>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</si>
  <si>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</si>
  <si>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</si>
  <si>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</si>
  <si>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</si>
  <si>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</si>
  <si>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</si>
  <si>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</si>
  <si>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</si>
  <si>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</si>
  <si>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</si>
  <si>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</si>
  <si>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</si>
  <si>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</si>
  <si>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</si>
  <si>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</si>
  <si>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</si>
  <si>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</si>
  <si>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</si>
  <si>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</si>
  <si>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</si>
  <si>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</si>
  <si>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</si>
  <si>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</si>
  <si>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</si>
  <si>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</si>
  <si>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</si>
  <si>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</si>
  <si>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</si>
  <si>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</si>
  <si>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</si>
  <si>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</si>
  <si>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</si>
  <si>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</si>
  <si>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</si>
  <si>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</si>
  <si>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</si>
  <si>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</si>
  <si>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</si>
  <si>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</si>
  <si>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</si>
  <si>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</si>
  <si>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</si>
  <si>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</si>
  <si>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</si>
  <si>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</si>
  <si>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</si>
  <si>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</si>
  <si>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</si>
  <si>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</si>
  <si>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</si>
  <si>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</si>
  <si>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</si>
  <si>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</si>
  <si>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</si>
  <si>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</si>
  <si>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</si>
  <si>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</si>
  <si>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</si>
  <si>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</si>
  <si>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</si>
  <si>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</si>
  <si>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</si>
  <si>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</si>
  <si>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</si>
  <si>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</si>
  <si>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</si>
  <si>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</si>
  <si>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</si>
  <si>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</si>
  <si>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</si>
  <si>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</si>
  <si>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</si>
  <si>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</si>
  <si>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</si>
  <si>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</si>
  <si>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</si>
  <si>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</si>
  <si>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</si>
  <si>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</si>
  <si>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</si>
  <si>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</si>
  <si>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</si>
  <si>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</si>
  <si>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</si>
  <si>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</si>
  <si>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</si>
  <si>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</si>
  <si>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</si>
  <si>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</si>
  <si>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</si>
  <si>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</si>
  <si>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</si>
  <si>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</si>
  <si>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</si>
  <si>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</si>
  <si>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</si>
  <si>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</si>
  <si>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</si>
  <si>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</si>
  <si>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</si>
  <si>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</si>
  <si>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</si>
  <si>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</si>
  <si>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</si>
  <si>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</si>
  <si>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</si>
  <si>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</si>
  <si>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</si>
  <si>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</si>
  <si>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</si>
  <si>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</si>
  <si>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</si>
  <si>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</si>
  <si>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</si>
  <si>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</si>
  <si>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</si>
  <si>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</si>
  <si>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</si>
  <si>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</si>
  <si>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</si>
  <si>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</si>
  <si>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</si>
  <si>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</si>
  <si>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</si>
  <si>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</si>
  <si>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</si>
  <si>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</si>
  <si>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</si>
  <si>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</si>
  <si>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</si>
  <si>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</si>
  <si>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</si>
  <si>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</si>
  <si>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</si>
  <si>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</si>
  <si>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</si>
  <si>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</si>
  <si>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</si>
  <si>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</si>
  <si>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</si>
  <si>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</si>
  <si>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</si>
  <si>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</si>
  <si>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</si>
  <si>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</si>
  <si>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</si>
  <si>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</si>
  <si>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</si>
  <si>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</si>
  <si>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</si>
  <si>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</si>
  <si>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</si>
  <si>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</si>
  <si>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</si>
  <si>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</si>
  <si>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</si>
  <si>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</si>
  <si>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</si>
  <si>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</si>
  <si>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</si>
  <si>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</si>
  <si>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</si>
  <si>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</si>
  <si>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</si>
  <si>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</si>
  <si>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</si>
  <si>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</si>
  <si>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</si>
  <si>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</si>
  <si>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</si>
  <si>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</si>
  <si>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</si>
  <si>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</si>
  <si>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</si>
  <si>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</si>
  <si>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</si>
  <si>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</si>
  <si>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</si>
  <si>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</si>
  <si>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</si>
  <si>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</si>
  <si>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</si>
  <si>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</si>
  <si>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</si>
  <si>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</si>
  <si>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</si>
  <si>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</si>
  <si>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</si>
  <si>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</si>
  <si>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</si>
  <si>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</si>
  <si>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</si>
  <si>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</si>
  <si>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</si>
  <si>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</si>
  <si>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</si>
  <si>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</si>
  <si>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</si>
  <si>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</si>
  <si>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</si>
  <si>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</si>
  <si>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</si>
  <si>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</si>
  <si>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</si>
  <si>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</si>
  <si>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</si>
  <si>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</si>
  <si>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</si>
  <si>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</si>
  <si>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</si>
  <si>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</si>
  <si>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</si>
  <si>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</si>
  <si>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</si>
  <si>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</si>
  <si>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</si>
  <si>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</si>
  <si>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</si>
  <si>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</si>
  <si>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</si>
  <si>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</si>
  <si>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</si>
  <si>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</si>
  <si>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</si>
  <si>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</si>
  <si>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</si>
  <si>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</si>
  <si>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</si>
  <si>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</si>
  <si>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</si>
  <si>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</si>
  <si>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</si>
  <si>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</si>
  <si>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</si>
  <si>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</si>
  <si>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</si>
  <si>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</si>
  <si>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</si>
  <si>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</si>
  <si>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</si>
  <si>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</si>
  <si>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</si>
  <si>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</si>
  <si>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</si>
  <si>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</si>
  <si>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</si>
  <si>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</si>
  <si>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</si>
  <si>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</si>
  <si>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</si>
  <si>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</si>
  <si>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</si>
  <si>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</si>
  <si>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</si>
  <si>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</si>
  <si>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</si>
  <si>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</si>
  <si>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</si>
  <si>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</si>
  <si>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</si>
  <si>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</si>
  <si>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</si>
  <si>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</si>
  <si>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</si>
  <si>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</si>
  <si>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</si>
  <si>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</si>
  <si>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</si>
  <si>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</si>
  <si>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</si>
  <si>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</si>
  <si>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</si>
  <si>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</si>
  <si>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</si>
  <si>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</si>
  <si>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</si>
  <si>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</si>
  <si>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</si>
  <si>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</si>
  <si>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</si>
  <si>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</si>
  <si>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</si>
  <si>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</si>
  <si>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</si>
  <si>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</si>
  <si>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</si>
  <si>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</si>
  <si>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</si>
  <si>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</si>
  <si>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</si>
  <si>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</si>
  <si>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</si>
  <si>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</si>
  <si>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</si>
  <si>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</si>
  <si>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</si>
  <si>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</si>
  <si>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</si>
  <si>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</si>
  <si>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</si>
  <si>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</si>
  <si>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</si>
  <si>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</si>
  <si>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</si>
  <si>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</si>
  <si>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</si>
  <si>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</si>
  <si>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</si>
  <si>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</si>
  <si>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</si>
  <si>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</si>
  <si>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</si>
  <si>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</si>
  <si>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</si>
  <si>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</si>
  <si>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</si>
  <si>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</si>
  <si>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</si>
  <si>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</si>
  <si>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</si>
  <si>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</si>
  <si>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</si>
  <si>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</si>
  <si>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</si>
  <si>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</si>
  <si>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</si>
  <si>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</si>
  <si>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</si>
  <si>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</si>
  <si>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</si>
  <si>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</si>
  <si>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</si>
  <si>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</si>
  <si>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</si>
  <si>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</si>
  <si>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</si>
  <si>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</si>
  <si>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</si>
  <si>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</si>
  <si>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</si>
  <si>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</si>
  <si>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</si>
  <si>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</si>
  <si>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</si>
  <si>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</si>
  <si>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</si>
  <si>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</si>
  <si>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</si>
  <si>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</si>
  <si>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</si>
  <si>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</si>
  <si>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</si>
  <si>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</si>
  <si>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</si>
  <si>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</si>
  <si>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</si>
  <si>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</si>
  <si>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</si>
  <si>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</si>
  <si>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</si>
  <si>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</si>
  <si>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</si>
  <si>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</si>
  <si>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</si>
  <si>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</si>
  <si>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</si>
  <si>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</si>
  <si>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</si>
  <si>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</si>
  <si>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</si>
  <si>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</si>
  <si>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</si>
  <si>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</si>
  <si>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</si>
  <si>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</si>
  <si>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</si>
  <si>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</si>
  <si>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</si>
  <si>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</si>
  <si>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</si>
  <si>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</si>
  <si>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</si>
  <si>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</si>
  <si>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</si>
  <si>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</si>
  <si>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</si>
  <si>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</si>
  <si>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</si>
  <si>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</si>
  <si>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</si>
  <si>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</si>
  <si>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</si>
  <si>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</si>
  <si>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</si>
  <si>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</si>
  <si>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</si>
  <si>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</si>
  <si>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</si>
  <si>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</si>
  <si>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</si>
  <si>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</si>
  <si>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</si>
  <si>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</si>
  <si>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</si>
  <si>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</si>
  <si>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</si>
  <si>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</si>
  <si>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</si>
  <si>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</si>
  <si>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</si>
  <si>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</si>
  <si>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</si>
  <si>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</si>
  <si>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</si>
  <si>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</si>
  <si>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</si>
  <si>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</si>
  <si>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</si>
  <si>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</si>
  <si>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</si>
  <si>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</si>
  <si>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</si>
  <si>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</si>
  <si>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</si>
  <si>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</si>
  <si>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</si>
  <si>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</si>
  <si>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</si>
  <si>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</si>
  <si>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</si>
  <si>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</si>
  <si>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</si>
  <si>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</si>
  <si>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</si>
  <si>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</si>
  <si>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</si>
  <si>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</si>
  <si>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</si>
  <si>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</si>
  <si>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</si>
  <si>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</si>
  <si>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</si>
  <si>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</si>
  <si>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</si>
  <si>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</si>
  <si>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</si>
  <si>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</si>
  <si>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</si>
  <si>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</si>
  <si>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</si>
  <si>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</si>
  <si>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</si>
  <si>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</si>
  <si>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</si>
  <si>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</si>
  <si>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</si>
  <si>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</si>
  <si>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</si>
  <si>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</si>
  <si>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</si>
  <si>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</si>
  <si>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</si>
  <si>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</si>
  <si>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</si>
  <si>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</si>
  <si>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</si>
  <si>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</si>
  <si>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</si>
  <si>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</si>
  <si>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</si>
  <si>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</si>
  <si>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</si>
  <si>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</si>
  <si>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</si>
  <si>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</si>
  <si>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</si>
  <si>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</si>
  <si>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</si>
  <si>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</si>
  <si>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</si>
  <si>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</si>
  <si>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</si>
  <si>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</si>
  <si>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</si>
  <si>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</si>
  <si>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</si>
  <si>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</si>
  <si>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</si>
  <si>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</si>
  <si>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</si>
  <si>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</si>
  <si>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</si>
  <si>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</si>
  <si>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</si>
  <si>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</si>
  <si>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</si>
  <si>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</si>
  <si>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</si>
  <si>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</si>
  <si>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</si>
  <si>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</si>
  <si>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</si>
  <si>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</si>
  <si>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</si>
  <si>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</si>
  <si>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</si>
  <si>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</si>
  <si>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</si>
  <si>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</si>
  <si>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</si>
  <si>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</si>
  <si>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</si>
  <si>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</si>
  <si>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</si>
  <si>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</si>
  <si>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</si>
  <si>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</si>
  <si>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</si>
  <si>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</si>
  <si>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</si>
  <si>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</si>
  <si>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</si>
  <si>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</si>
  <si>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</si>
  <si>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</si>
  <si>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</si>
  <si>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</si>
  <si>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</si>
  <si>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</si>
  <si>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</si>
  <si>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</si>
  <si>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</si>
  <si>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</si>
  <si>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</si>
  <si>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</si>
  <si>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</si>
  <si>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</si>
  <si>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</si>
  <si>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</si>
  <si>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</si>
  <si>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</si>
  <si>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</si>
  <si>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</si>
  <si>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</si>
  <si>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</si>
  <si>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</si>
  <si>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</si>
  <si>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</si>
  <si>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</si>
  <si>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</si>
  <si>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</si>
  <si>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</si>
  <si>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</si>
  <si>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</si>
  <si>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</si>
  <si>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</si>
  <si>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</si>
  <si>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</si>
  <si>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</si>
  <si>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</si>
  <si>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</si>
  <si>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</si>
  <si>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</si>
  <si>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</si>
  <si>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</si>
  <si>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</si>
  <si>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</si>
  <si>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</si>
  <si>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</si>
  <si>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</si>
  <si>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</si>
  <si>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</si>
  <si>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</si>
  <si>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</si>
  <si>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</si>
  <si>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</si>
  <si>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</si>
  <si>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</si>
  <si>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</si>
  <si>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</si>
  <si>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</si>
  <si>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</si>
  <si>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</si>
  <si>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</si>
  <si>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</si>
  <si>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</si>
  <si>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</si>
  <si>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</si>
  <si>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</si>
  <si>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</si>
  <si>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</si>
  <si>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</si>
  <si>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</si>
  <si>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</si>
  <si>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</si>
  <si>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</si>
  <si>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</si>
  <si>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</si>
  <si>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</si>
  <si>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</si>
  <si>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</si>
  <si>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</si>
  <si>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</si>
  <si>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</si>
  <si>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</si>
  <si>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</si>
  <si>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</si>
  <si>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</si>
  <si>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</si>
  <si>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</si>
  <si>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</si>
  <si>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</si>
  <si>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</si>
  <si>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</si>
  <si>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</si>
  <si>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</si>
  <si>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</si>
  <si>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</si>
  <si>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</si>
  <si>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</si>
  <si>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</si>
  <si>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</si>
  <si>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</si>
  <si>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</si>
  <si>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</si>
  <si>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</si>
  <si>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</si>
  <si>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</si>
  <si>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</si>
  <si>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</si>
  <si>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</si>
  <si>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</si>
  <si>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</si>
  <si>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</si>
  <si>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</si>
  <si>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</si>
  <si>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</si>
  <si>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</si>
  <si>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</si>
  <si>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</si>
  <si>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</si>
  <si>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</si>
  <si>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</si>
  <si>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</si>
  <si>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</si>
  <si>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</si>
  <si>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</si>
  <si>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</si>
  <si>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</si>
  <si>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</si>
  <si>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</si>
  <si>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</si>
  <si>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</si>
  <si>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</si>
  <si>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</si>
  <si>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</si>
  <si>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</si>
  <si>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</si>
  <si>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</si>
  <si>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</si>
  <si>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</si>
  <si>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</si>
  <si>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</si>
  <si>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</si>
  <si>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</si>
  <si>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</si>
  <si>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</si>
  <si>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</si>
  <si>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</si>
  <si>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</si>
  <si>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</si>
  <si>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</si>
  <si>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</si>
  <si>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</si>
  <si>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</si>
  <si>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</si>
  <si>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</si>
  <si>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</si>
  <si>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</si>
  <si>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</si>
  <si>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</si>
  <si>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</si>
  <si>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</si>
  <si>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</si>
  <si>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</si>
  <si>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</si>
  <si>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</si>
  <si>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</si>
  <si>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</si>
  <si>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</si>
  <si>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</si>
  <si>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</si>
  <si>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</si>
  <si>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</si>
  <si>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</si>
  <si>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</si>
  <si>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</si>
  <si>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</si>
  <si>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</si>
  <si>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</si>
  <si>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</si>
  <si>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</si>
  <si>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</si>
  <si>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</si>
  <si>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</si>
  <si>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</si>
  <si>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</si>
  <si>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</si>
  <si>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</si>
  <si>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</si>
  <si>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</si>
  <si>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</si>
  <si>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</si>
  <si>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</si>
  <si>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</si>
  <si>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</si>
  <si>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</si>
  <si>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</si>
  <si>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</si>
  <si>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</si>
  <si>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</si>
  <si>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</si>
  <si>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</si>
  <si>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</si>
  <si>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</si>
  <si>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</si>
  <si>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</si>
  <si>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</si>
  <si>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</si>
  <si>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</si>
  <si>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</si>
  <si>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</si>
  <si>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</si>
  <si>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</si>
  <si>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</si>
  <si>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</si>
  <si>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</si>
  <si>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</si>
  <si>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</si>
  <si>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</si>
  <si>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</si>
  <si>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</si>
  <si>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</si>
  <si>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</si>
  <si>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</si>
  <si>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</si>
  <si>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</si>
  <si>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</si>
  <si>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</si>
  <si>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</si>
  <si>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</si>
  <si>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</si>
  <si>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</si>
  <si>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</si>
  <si>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</si>
  <si>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</si>
  <si>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</si>
  <si>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</si>
  <si>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</si>
  <si>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</si>
  <si>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</si>
  <si>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</si>
  <si>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</si>
  <si>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</si>
  <si>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</si>
  <si>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</si>
  <si>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</si>
  <si>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</si>
  <si>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</si>
  <si>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</si>
  <si>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</si>
  <si>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</si>
  <si>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</si>
  <si>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</si>
  <si>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</si>
  <si>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</si>
  <si>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</si>
  <si>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</si>
  <si>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</si>
  <si>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</si>
  <si>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</si>
  <si>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</si>
  <si>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</si>
  <si>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</si>
  <si>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</si>
  <si>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</si>
  <si>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</si>
  <si>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</si>
  <si>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</si>
  <si>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</si>
  <si>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</si>
  <si>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</si>
  <si>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</si>
  <si>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</si>
  <si>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</si>
  <si>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</si>
  <si>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</si>
  <si>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</si>
  <si>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</si>
  <si>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</si>
  <si>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</si>
  <si>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</si>
  <si>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</si>
  <si>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</si>
  <si>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</si>
  <si>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</si>
  <si>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</si>
  <si>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</si>
  <si>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</si>
  <si>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</si>
  <si>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</si>
  <si>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</si>
  <si>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</si>
  <si>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</si>
  <si>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</si>
  <si>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</si>
  <si>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</si>
  <si>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</si>
  <si>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</si>
  <si>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</si>
  <si>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</si>
  <si>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</si>
  <si>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</si>
  <si>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</si>
  <si>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</si>
  <si>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</si>
  <si>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</si>
  <si>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</si>
  <si>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</si>
  <si>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</si>
  <si>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</si>
  <si>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</si>
  <si>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</si>
  <si>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</si>
  <si>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</si>
  <si>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</si>
  <si>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</si>
  <si>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</si>
  <si>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</si>
  <si>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</si>
  <si>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</si>
  <si>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</si>
  <si>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</si>
  <si>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</si>
  <si>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</si>
  <si>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</si>
  <si>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</si>
  <si>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</si>
  <si>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</si>
  <si>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</si>
  <si>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</si>
  <si>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</si>
  <si>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</si>
  <si>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</si>
  <si>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</si>
  <si>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</si>
  <si>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</si>
  <si>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</si>
  <si>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</si>
  <si>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</si>
  <si>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</si>
  <si>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</si>
  <si>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</si>
  <si>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</si>
  <si>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</si>
  <si>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</si>
  <si>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</si>
  <si>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</si>
  <si>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</si>
  <si>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</si>
  <si>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</si>
  <si>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</si>
  <si>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</si>
  <si>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</si>
  <si>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</si>
  <si>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</si>
  <si>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</si>
  <si>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</si>
  <si>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</si>
  <si>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</si>
  <si>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</si>
  <si>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</si>
  <si>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</si>
  <si>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</si>
  <si>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</si>
  <si>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</si>
  <si>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</si>
  <si>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</si>
  <si>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</si>
  <si>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</si>
  <si>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</si>
  <si>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</si>
  <si>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</si>
  <si>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</si>
  <si>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</si>
  <si>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</si>
  <si>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</si>
  <si>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</si>
  <si>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</si>
  <si>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</si>
  <si>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</si>
  <si>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</si>
  <si>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</si>
  <si>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</si>
  <si>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</si>
  <si>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</si>
  <si>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</si>
  <si>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</si>
  <si>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</si>
  <si>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</si>
  <si>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</si>
  <si>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</si>
  <si>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</si>
  <si>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</si>
  <si>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</si>
  <si>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</si>
  <si>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</si>
  <si>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</si>
  <si>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</si>
  <si>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</si>
  <si>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</si>
  <si>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</si>
  <si>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</si>
  <si>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</si>
  <si>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</si>
  <si>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</si>
  <si>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</si>
  <si>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</si>
  <si>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</si>
  <si>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</si>
  <si>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</si>
  <si>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</si>
  <si>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</si>
  <si>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</si>
  <si>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</si>
  <si>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</si>
  <si>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</si>
  <si>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</si>
  <si>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</si>
  <si>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</si>
  <si>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</si>
  <si>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</si>
  <si>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</si>
  <si>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</si>
  <si>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</si>
  <si>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</si>
  <si>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</si>
  <si>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</si>
  <si>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</si>
  <si>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</si>
  <si>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</si>
  <si>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</si>
  <si>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</si>
  <si>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</si>
  <si>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</si>
  <si>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</si>
  <si>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</si>
  <si>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</si>
  <si>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</si>
  <si>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</si>
  <si>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</si>
  <si>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</si>
  <si>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</si>
  <si>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</si>
  <si>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</si>
  <si>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</si>
  <si>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</si>
  <si>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</si>
  <si>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</si>
  <si>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</si>
  <si>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</si>
  <si>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</si>
  <si>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</si>
  <si>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</si>
  <si>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</si>
  <si>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</si>
  <si>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</si>
  <si>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</si>
  <si>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</si>
  <si>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</si>
  <si>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</si>
  <si>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</si>
  <si>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</si>
  <si>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</si>
  <si>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</si>
  <si>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</si>
  <si>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</si>
  <si>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</si>
  <si>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</si>
  <si>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</si>
  <si>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</si>
  <si>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</si>
  <si>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</si>
  <si>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</si>
  <si>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</si>
  <si>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</si>
  <si>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</si>
  <si>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</si>
  <si>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</si>
  <si>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</si>
  <si>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</si>
  <si>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</si>
  <si>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</si>
  <si>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</si>
  <si>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</si>
  <si>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</si>
  <si>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</si>
  <si>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</si>
  <si>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</si>
  <si>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</si>
  <si>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</si>
  <si>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</si>
  <si>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</si>
  <si>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</si>
  <si>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</si>
  <si>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</si>
  <si>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</si>
  <si>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</si>
  <si>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</si>
  <si>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</si>
  <si>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</si>
  <si>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</si>
  <si>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</si>
  <si>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</si>
  <si>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</si>
  <si>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</si>
  <si>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</si>
  <si>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</si>
  <si>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</si>
  <si>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</si>
  <si>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</si>
  <si>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</si>
  <si>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</si>
  <si>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</si>
  <si>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</si>
  <si>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</si>
  <si>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</si>
  <si>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</si>
  <si>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</si>
  <si>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</si>
  <si>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</si>
  <si>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</si>
  <si>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</si>
  <si>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</si>
  <si>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</si>
  <si>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</si>
  <si>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</si>
  <si>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</si>
  <si>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</si>
  <si>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</si>
  <si>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</si>
  <si>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</si>
  <si>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</si>
  <si>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</si>
  <si>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</si>
  <si>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</si>
  <si>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</si>
  <si>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</si>
  <si>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</si>
  <si>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</si>
  <si>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</si>
  <si>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</si>
  <si>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</si>
  <si>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</si>
  <si>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</si>
  <si>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</si>
  <si>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</si>
  <si>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</si>
  <si>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</si>
  <si>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</si>
  <si>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</si>
  <si>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</si>
  <si>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</si>
  <si>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</si>
  <si>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</si>
  <si>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</si>
  <si>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</si>
  <si>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</si>
  <si>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</si>
  <si>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</si>
  <si>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</si>
  <si>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</si>
  <si>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</si>
  <si>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</si>
  <si>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</si>
  <si>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</si>
  <si>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</si>
  <si>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</si>
  <si>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</si>
  <si>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</si>
  <si>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</si>
  <si>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</si>
  <si>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</si>
  <si>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</si>
  <si>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</si>
  <si>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</si>
  <si>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</si>
  <si>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</si>
  <si>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</si>
  <si>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</si>
  <si>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</si>
  <si>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</si>
  <si>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</si>
  <si>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</si>
  <si>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</si>
  <si>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</si>
  <si>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</si>
  <si>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</si>
  <si>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</si>
  <si>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</si>
  <si>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</si>
  <si>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</si>
  <si>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</si>
  <si>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</si>
  <si>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</si>
  <si>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</si>
  <si>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</si>
  <si>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</si>
  <si>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</si>
  <si>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</si>
  <si>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</si>
  <si>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</si>
  <si>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</si>
  <si>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</si>
  <si>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</si>
  <si>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</si>
  <si>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</si>
  <si>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</si>
  <si>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</si>
  <si>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</si>
  <si>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</si>
  <si>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</si>
  <si>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</si>
  <si>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</si>
  <si>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</si>
  <si>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</si>
  <si>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</si>
  <si>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</si>
  <si>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</si>
  <si>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</si>
  <si>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</si>
  <si>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</si>
  <si>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</si>
  <si>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</si>
  <si>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</si>
  <si>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</si>
  <si>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</si>
  <si>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</si>
  <si>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</si>
  <si>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</si>
  <si>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</si>
  <si>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</si>
  <si>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</si>
  <si>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</si>
  <si>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</si>
  <si>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</si>
  <si>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</si>
  <si>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</si>
  <si>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</si>
  <si>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</si>
  <si>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</si>
  <si>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</si>
  <si>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</si>
  <si>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</si>
  <si>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</si>
  <si>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</si>
  <si>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</si>
  <si>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</si>
  <si>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</si>
  <si>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</si>
  <si>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</si>
  <si>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</si>
  <si>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</si>
  <si>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</si>
  <si>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</si>
  <si>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</si>
  <si>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</si>
  <si>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</si>
  <si>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</si>
  <si>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</si>
  <si>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</si>
  <si>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</si>
  <si>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</si>
  <si>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</si>
  <si>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</si>
  <si>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</si>
  <si>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</si>
  <si>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</si>
  <si>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</si>
  <si>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</si>
  <si>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</si>
  <si>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</si>
  <si>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</si>
  <si>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</si>
  <si>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</si>
  <si>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</si>
  <si>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</si>
  <si>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</si>
  <si>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</si>
  <si>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</si>
  <si>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</si>
  <si>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</si>
  <si>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</si>
  <si>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</si>
  <si>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</si>
  <si>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</si>
  <si>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</si>
  <si>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</si>
  <si>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</si>
  <si>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</si>
  <si>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</si>
  <si>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</si>
  <si>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</si>
  <si>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</si>
  <si>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</si>
  <si>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</si>
  <si>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</si>
  <si>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</si>
  <si>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</si>
  <si>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</si>
  <si>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</si>
  <si>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</si>
  <si>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</si>
  <si>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</si>
  <si>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</si>
  <si>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</si>
  <si>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</si>
  <si>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</si>
  <si>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</si>
  <si>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</si>
  <si>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</si>
  <si>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</si>
  <si>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</si>
  <si>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</si>
  <si>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</si>
  <si>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</si>
  <si>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</si>
  <si>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</si>
  <si>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</si>
  <si>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</si>
  <si>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</si>
  <si>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</si>
  <si>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</si>
  <si>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</si>
  <si>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</si>
  <si>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</si>
  <si>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</si>
  <si>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</si>
  <si>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</si>
  <si>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</si>
  <si>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</si>
  <si>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</si>
  <si>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</si>
  <si>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</si>
  <si>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</si>
  <si>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</si>
  <si>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</si>
  <si>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</si>
  <si>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</si>
  <si>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</si>
  <si>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</si>
  <si>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</si>
  <si>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</si>
  <si>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</si>
  <si>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</si>
  <si>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</si>
  <si>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</si>
  <si>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</si>
  <si>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</si>
  <si>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</si>
  <si>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</si>
  <si>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</si>
  <si>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</si>
  <si>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</si>
  <si>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</si>
  <si>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</si>
  <si>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</si>
  <si>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</si>
  <si>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</si>
  <si>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</si>
  <si>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</si>
  <si>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</si>
  <si>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</si>
  <si>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</si>
  <si>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</si>
  <si>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</si>
  <si>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</si>
  <si>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</si>
  <si>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</si>
  <si>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</si>
  <si>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</si>
  <si>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</si>
  <si>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</si>
  <si>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</si>
  <si>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</si>
  <si>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</si>
  <si>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</si>
  <si>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</si>
  <si>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</si>
  <si>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</si>
  <si>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</si>
  <si>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</si>
  <si>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</si>
  <si>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</si>
  <si>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</si>
  <si>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</si>
  <si>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</si>
  <si>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</si>
  <si>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</si>
  <si>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</si>
  <si>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</si>
  <si>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</si>
  <si>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</si>
  <si>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</si>
  <si>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</si>
  <si>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</si>
  <si>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</si>
  <si>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</si>
  <si>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</si>
  <si>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</si>
  <si>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</si>
  <si>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</si>
  <si>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</si>
  <si>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</si>
  <si>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</si>
  <si>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</si>
  <si>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</si>
  <si>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</si>
  <si>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</si>
  <si>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</si>
  <si>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</si>
  <si>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</si>
  <si>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</si>
  <si>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</si>
  <si>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</si>
  <si>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</si>
  <si>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</si>
  <si>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</si>
  <si>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</si>
  <si>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</si>
  <si>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</si>
  <si>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</si>
  <si>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</si>
  <si>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</si>
  <si>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</si>
  <si>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</si>
  <si>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</si>
  <si>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</si>
  <si>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</si>
  <si>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</si>
  <si>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</si>
  <si>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</si>
  <si>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</si>
  <si>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</si>
  <si>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</si>
  <si>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</si>
  <si>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</si>
  <si>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</si>
  <si>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</si>
  <si>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</si>
  <si>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</si>
  <si>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</si>
  <si>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</si>
  <si>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</si>
  <si>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</si>
  <si>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</si>
  <si>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</si>
  <si>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</si>
  <si>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</si>
  <si>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</si>
  <si>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</si>
  <si>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</si>
  <si>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</si>
  <si>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</si>
  <si>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</si>
  <si>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</si>
  <si>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</si>
  <si>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</si>
  <si>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</si>
  <si>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</si>
  <si>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</si>
  <si>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</si>
  <si>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</si>
  <si>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</si>
  <si>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</si>
  <si>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</si>
  <si>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</si>
  <si>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</si>
  <si>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</si>
  <si>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</si>
  <si>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</si>
  <si>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</si>
  <si>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</si>
  <si>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</si>
  <si>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</si>
  <si>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</si>
  <si>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</si>
  <si>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</si>
  <si>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</si>
  <si>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</si>
  <si>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</si>
  <si>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</si>
  <si>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</si>
  <si>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</si>
  <si>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</si>
  <si>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</si>
  <si>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</si>
  <si>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</si>
  <si>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</si>
  <si>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</si>
  <si>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</si>
  <si>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</si>
  <si>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</si>
  <si>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</si>
  <si>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</si>
  <si>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</si>
  <si>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</si>
  <si>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</si>
  <si>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</si>
  <si>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</si>
  <si>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</si>
  <si>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</si>
  <si>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</si>
  <si>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</si>
  <si>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</si>
  <si>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</si>
  <si>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</si>
  <si>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</si>
  <si>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</si>
  <si>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</si>
  <si>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</si>
  <si>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</si>
  <si>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</si>
  <si>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</si>
  <si>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</si>
  <si>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</si>
  <si>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</si>
  <si>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</si>
  <si>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</si>
  <si>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</si>
  <si>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</si>
  <si>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</si>
  <si>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</si>
  <si>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</si>
  <si>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</si>
  <si>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</si>
  <si>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</si>
  <si>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</si>
  <si>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</si>
  <si>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</si>
  <si>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</si>
  <si>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</si>
  <si>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</si>
  <si>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</si>
  <si>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</si>
  <si>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</si>
  <si>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</si>
  <si>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</si>
  <si>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</si>
  <si>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</si>
  <si>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</si>
  <si>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</si>
  <si>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</si>
  <si>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</si>
  <si>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</si>
  <si>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</si>
  <si>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</si>
  <si>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</si>
  <si>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</si>
  <si>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</si>
  <si>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</si>
  <si>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</si>
  <si>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</si>
  <si>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</si>
  <si>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</si>
  <si>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</si>
  <si>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</si>
  <si>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</si>
  <si>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</si>
  <si>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</si>
  <si>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</si>
  <si>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</si>
  <si>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</si>
  <si>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</si>
  <si>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</si>
  <si>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</si>
  <si>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</si>
  <si>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</si>
  <si>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</si>
  <si>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</si>
  <si>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</si>
  <si>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</si>
  <si>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</si>
  <si>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</si>
  <si>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</si>
  <si>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</si>
  <si>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</si>
  <si>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</si>
  <si>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</si>
  <si>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</si>
  <si>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</si>
  <si>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</si>
  <si>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</si>
  <si>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</si>
  <si>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</si>
  <si>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</si>
  <si>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</si>
  <si>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</si>
  <si>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</si>
  <si>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</si>
  <si>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</si>
  <si>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</si>
  <si>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</si>
  <si>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</si>
  <si>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</si>
  <si>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</si>
  <si>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</si>
  <si>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</si>
  <si>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</si>
  <si>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</si>
  <si>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</si>
  <si>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</si>
  <si>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</si>
  <si>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</si>
  <si>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</si>
  <si>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</si>
  <si>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</si>
  <si>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</si>
  <si>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</si>
  <si>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</si>
  <si>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</si>
  <si>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</si>
  <si>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</si>
  <si>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</si>
  <si>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</si>
  <si>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</si>
  <si>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</si>
  <si>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</si>
  <si>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</si>
  <si>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</si>
  <si>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</si>
  <si>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</si>
  <si>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</si>
  <si>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</si>
  <si>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</si>
  <si>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</si>
  <si>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</si>
  <si>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</si>
  <si>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</si>
  <si>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</si>
  <si>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</si>
  <si>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</si>
  <si>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</si>
  <si>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</si>
  <si>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</si>
  <si>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</si>
  <si>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</si>
  <si>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</si>
  <si>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</si>
  <si>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</si>
  <si>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</si>
  <si>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</si>
  <si>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</si>
  <si>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</si>
  <si>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</si>
  <si>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</si>
  <si>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</si>
  <si>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</si>
  <si>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</si>
  <si>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</si>
  <si>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</si>
  <si>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</si>
  <si>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</si>
  <si>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</si>
  <si>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</si>
  <si>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</si>
  <si>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</si>
  <si>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</si>
  <si>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</si>
  <si>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</si>
  <si>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</si>
  <si>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</si>
  <si>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</si>
  <si>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</si>
  <si>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</si>
  <si>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</si>
  <si>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</si>
  <si>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</si>
  <si>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</si>
  <si>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</si>
  <si>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</si>
  <si>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</si>
  <si>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</si>
  <si>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</si>
  <si>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</si>
  <si>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</si>
  <si>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</si>
  <si>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</si>
  <si>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</si>
  <si>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</si>
  <si>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</si>
  <si>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</si>
  <si>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</si>
  <si>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</si>
  <si>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</si>
  <si>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</si>
  <si>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</si>
  <si>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</si>
  <si>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</si>
  <si>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</si>
  <si>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</si>
  <si>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</si>
  <si>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</si>
  <si>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</si>
  <si>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</si>
  <si>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</si>
  <si>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</si>
  <si>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</si>
  <si>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</si>
  <si>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</si>
  <si>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</si>
  <si>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</si>
  <si>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</si>
  <si>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</si>
  <si>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</si>
  <si>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</si>
  <si>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</si>
  <si>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</si>
  <si>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</si>
  <si>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</si>
  <si>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</si>
  <si>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</si>
  <si>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</si>
  <si>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</si>
  <si>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</si>
  <si>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</si>
  <si>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</si>
  <si>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</si>
  <si>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</si>
  <si>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</si>
  <si>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</si>
  <si>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</si>
  <si>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</si>
  <si>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</si>
  <si>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</si>
  <si>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</si>
  <si>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</si>
  <si>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</si>
  <si>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</si>
  <si>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</si>
  <si>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</si>
  <si>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</si>
  <si>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</si>
  <si>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</si>
  <si>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</si>
  <si>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</si>
  <si>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</si>
  <si>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</si>
  <si>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</si>
  <si>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</si>
  <si>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</si>
  <si>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</si>
  <si>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</si>
  <si>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</si>
  <si>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</si>
  <si>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</si>
  <si>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</si>
  <si>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</si>
  <si>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</si>
  <si>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</si>
  <si>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</si>
  <si>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</si>
  <si>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</si>
  <si>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</si>
  <si>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</si>
  <si>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</si>
  <si>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</si>
  <si>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</si>
  <si>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</si>
  <si>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</si>
  <si>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</si>
  <si>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</si>
  <si>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</si>
  <si>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</si>
  <si>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</si>
  <si>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</si>
  <si>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</si>
  <si>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</si>
  <si>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</si>
  <si>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</si>
  <si>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</si>
  <si>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</si>
  <si>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</si>
  <si>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</si>
  <si>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</si>
  <si>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</si>
  <si>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</si>
  <si>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</si>
  <si>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</si>
  <si>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</si>
  <si>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</si>
  <si>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</si>
  <si>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</si>
  <si>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</si>
  <si>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</si>
  <si>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</si>
  <si>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</si>
  <si>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</si>
  <si>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</si>
  <si>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</si>
  <si>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</si>
  <si>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</si>
  <si>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</si>
  <si>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</si>
  <si>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</si>
  <si>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</si>
  <si>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</si>
  <si>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</si>
  <si>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</si>
  <si>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</si>
  <si>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</si>
  <si>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</si>
  <si>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</si>
  <si>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</si>
  <si>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</si>
  <si>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</si>
  <si>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</si>
  <si>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</si>
  <si>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</si>
  <si>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</si>
  <si>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</si>
  <si>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</si>
  <si>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</si>
  <si>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</si>
  <si>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</si>
  <si>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</si>
  <si>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</si>
  <si>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</si>
  <si>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</si>
  <si>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</si>
  <si>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</si>
  <si>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</si>
  <si>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</si>
  <si>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</si>
  <si>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</si>
  <si>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</si>
  <si>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</si>
  <si>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</si>
  <si>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</si>
  <si>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</si>
  <si>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</si>
  <si>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</si>
  <si>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</si>
  <si>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</si>
  <si>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</si>
  <si>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</si>
  <si>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</si>
  <si>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</si>
  <si>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</si>
  <si>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</si>
  <si>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</si>
  <si>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</si>
  <si>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</si>
  <si>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</si>
  <si>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</si>
  <si>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</si>
  <si>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</si>
  <si>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</si>
  <si>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</si>
  <si>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</si>
  <si>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</si>
  <si>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</si>
  <si>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</si>
  <si>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</si>
  <si>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</si>
  <si>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</si>
  <si>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</si>
  <si>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</si>
  <si>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</si>
  <si>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</si>
  <si>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</si>
  <si>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</si>
  <si>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</si>
  <si>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</si>
  <si>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</si>
  <si>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</si>
  <si>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</si>
  <si>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</si>
  <si>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</si>
  <si>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</si>
  <si>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</si>
  <si>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</si>
  <si>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</si>
  <si>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</si>
  <si>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</si>
  <si>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</si>
  <si>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</si>
  <si>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</si>
  <si>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</si>
  <si>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</si>
  <si>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</si>
  <si>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</si>
  <si>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</si>
  <si>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</si>
  <si>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</si>
  <si>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</si>
  <si>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</si>
  <si>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</si>
  <si>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</si>
  <si>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</si>
  <si>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</si>
  <si>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</si>
  <si>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</si>
  <si>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</si>
  <si>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</si>
  <si>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</si>
  <si>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</si>
  <si>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</si>
  <si>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</si>
  <si>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</si>
  <si>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</si>
  <si>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</si>
  <si>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</si>
  <si>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</si>
  <si>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</si>
  <si>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</si>
  <si>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</si>
  <si>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</si>
  <si>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</si>
  <si>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</si>
  <si>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</si>
  <si>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</si>
  <si>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</si>
  <si>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</si>
  <si>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</si>
  <si>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</si>
  <si>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</si>
  <si>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</si>
  <si>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</si>
  <si>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</si>
  <si>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</si>
  <si>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</si>
  <si>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</si>
  <si>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</si>
  <si>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</si>
  <si>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</si>
  <si>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</si>
  <si>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</si>
  <si>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</si>
  <si>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</si>
  <si>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</si>
  <si>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</si>
  <si>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</si>
  <si>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</si>
  <si>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</si>
  <si>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</si>
  <si>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</si>
  <si>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</si>
  <si>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</si>
  <si>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</si>
  <si>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</si>
  <si>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</si>
  <si>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</si>
  <si>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</si>
  <si>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</si>
  <si>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</si>
  <si>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</si>
  <si>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</si>
  <si>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</si>
  <si>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</si>
  <si>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</si>
  <si>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</si>
  <si>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</si>
  <si>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</si>
  <si>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</si>
  <si>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</si>
  <si>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</si>
  <si>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</si>
  <si>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</si>
  <si>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</si>
  <si>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</si>
  <si>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</si>
  <si>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</si>
  <si>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</si>
  <si>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</si>
  <si>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</si>
  <si>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</si>
  <si>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</si>
  <si>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</si>
  <si>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</si>
  <si>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</si>
  <si>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</si>
  <si>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</si>
  <si>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</si>
  <si>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</si>
  <si>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</si>
  <si>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</si>
  <si>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</si>
  <si>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</si>
  <si>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</si>
  <si>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</si>
  <si>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</si>
  <si>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</si>
  <si>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</si>
  <si>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</si>
  <si>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</si>
  <si>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</si>
  <si>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</si>
  <si>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</si>
  <si>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</si>
  <si>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</si>
  <si>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</si>
  <si>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</si>
  <si>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</si>
  <si>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</si>
  <si>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</si>
  <si>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</si>
  <si>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</si>
  <si>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</si>
  <si>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</si>
  <si>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</si>
  <si>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</si>
  <si>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</si>
  <si>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</si>
  <si>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</si>
  <si>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</si>
  <si>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</si>
  <si>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</si>
  <si>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</si>
  <si>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</si>
  <si>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</si>
  <si>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</si>
  <si>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</si>
  <si>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</si>
  <si>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</si>
  <si>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</si>
  <si>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</si>
  <si>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</si>
  <si>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</si>
  <si>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</si>
  <si>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</si>
  <si>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</si>
  <si>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</si>
  <si>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</si>
  <si>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</si>
  <si>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</si>
  <si>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</si>
  <si>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</si>
  <si>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</si>
  <si>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</si>
  <si>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</si>
  <si>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</si>
  <si>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</si>
  <si>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</si>
  <si>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</si>
  <si>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</si>
  <si>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</si>
  <si>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</si>
  <si>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</si>
  <si>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</si>
  <si>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</si>
  <si>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</si>
  <si>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</si>
  <si>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</si>
  <si>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</si>
  <si>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</si>
  <si>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</si>
  <si>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</si>
  <si>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</si>
  <si>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</si>
  <si>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</si>
  <si>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</si>
  <si>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</si>
  <si>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</si>
  <si>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</si>
  <si>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</si>
  <si>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</si>
  <si>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</si>
  <si>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</si>
  <si>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</si>
  <si>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</si>
  <si>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</si>
  <si>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</si>
  <si>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</si>
  <si>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</si>
  <si>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</si>
  <si>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</si>
  <si>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</si>
  <si>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</si>
  <si>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</si>
  <si>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</si>
  <si>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</si>
  <si>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</si>
  <si>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</si>
  <si>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</si>
  <si>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</si>
  <si>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</si>
  <si>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</si>
  <si>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</si>
  <si>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</si>
  <si>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</si>
  <si>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</si>
  <si>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</si>
  <si>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</si>
  <si>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</si>
  <si>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</si>
  <si>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</si>
  <si>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</si>
  <si>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</si>
  <si>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</si>
  <si>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</si>
  <si>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</si>
  <si>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</si>
  <si>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</si>
  <si>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</si>
  <si>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</si>
  <si>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</si>
  <si>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</si>
  <si>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</si>
  <si>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</si>
  <si>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</si>
  <si>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</si>
  <si>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</si>
  <si>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</si>
  <si>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</si>
  <si>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</si>
  <si>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</si>
  <si>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</si>
  <si>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</si>
  <si>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</si>
  <si>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</si>
  <si>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</si>
  <si>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</si>
  <si>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</si>
  <si>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</si>
  <si>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</si>
  <si>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</si>
  <si>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</si>
  <si>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</si>
  <si>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</si>
  <si>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</si>
  <si>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</si>
  <si>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</si>
  <si>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</si>
  <si>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</si>
  <si>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</si>
  <si>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</si>
  <si>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</si>
  <si>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</si>
  <si>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</si>
  <si>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</si>
  <si>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</si>
  <si>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</si>
  <si>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</si>
  <si>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</si>
  <si>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</si>
  <si>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</si>
  <si>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</si>
  <si>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</si>
  <si>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</si>
  <si>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</si>
  <si>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</si>
  <si>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</si>
  <si>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</si>
  <si>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</si>
  <si>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</si>
  <si>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</si>
  <si>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</si>
  <si>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</si>
  <si>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</si>
  <si>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</si>
  <si>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</si>
  <si>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</si>
  <si>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</si>
  <si>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</si>
  <si>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</si>
  <si>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</si>
  <si>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</si>
  <si>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</si>
  <si>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</si>
  <si>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</si>
  <si>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</si>
  <si>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</si>
  <si>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</si>
  <si>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</si>
  <si>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</si>
  <si>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</si>
  <si>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</si>
  <si>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</si>
  <si>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</si>
  <si>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</si>
  <si>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</si>
  <si>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</si>
  <si>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</si>
  <si>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</si>
  <si>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</si>
  <si>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</si>
  <si>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</si>
  <si>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</si>
  <si>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</si>
  <si>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</si>
  <si>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</si>
  <si>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</si>
  <si>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</si>
  <si>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</si>
  <si>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</si>
  <si>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</si>
  <si>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</si>
  <si>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</si>
  <si>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</si>
  <si>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</si>
  <si>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</si>
  <si>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</si>
  <si>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</si>
  <si>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</si>
  <si>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</si>
  <si>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</si>
  <si>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</si>
  <si>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</si>
  <si>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</si>
  <si>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</si>
  <si>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</si>
  <si>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</si>
  <si>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</si>
  <si>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</si>
  <si>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</si>
  <si>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</si>
  <si>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</si>
  <si>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</si>
  <si>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</si>
  <si>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</si>
  <si>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</si>
  <si>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</si>
  <si>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</si>
  <si>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</si>
  <si>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</si>
  <si>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</si>
  <si>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</si>
  <si>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</si>
  <si>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</si>
  <si>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</si>
  <si>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</si>
  <si>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</si>
  <si>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</si>
  <si>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</si>
  <si>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</si>
  <si>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</si>
  <si>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</si>
  <si>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</si>
  <si>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</si>
  <si>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</si>
  <si>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</si>
  <si>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</si>
  <si>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</si>
  <si>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</si>
  <si>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</si>
  <si>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</si>
  <si>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</si>
  <si>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</si>
  <si>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</si>
  <si>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</si>
  <si>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</si>
  <si>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</si>
  <si>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</si>
  <si>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</si>
  <si>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</si>
  <si>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</si>
  <si>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</si>
  <si>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</si>
  <si>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</si>
  <si>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</si>
  <si>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</si>
  <si>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</si>
  <si>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</si>
  <si>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</si>
  <si>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</si>
  <si>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</si>
  <si>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</si>
  <si>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</si>
  <si>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</si>
  <si>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</si>
  <si>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</si>
  <si>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</si>
  <si>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</si>
  <si>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</si>
  <si>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</si>
  <si>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</si>
  <si>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</si>
  <si>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</si>
  <si>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</si>
  <si>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</si>
  <si>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</si>
  <si>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</si>
  <si>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</si>
  <si>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</si>
  <si>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</si>
  <si>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</si>
  <si>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</si>
  <si>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</si>
  <si>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</si>
  <si>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</si>
  <si>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</si>
  <si>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</si>
  <si>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</si>
  <si>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</si>
  <si>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</si>
  <si>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</si>
  <si>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</si>
  <si>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</si>
  <si>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</si>
  <si>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</si>
  <si>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</si>
  <si>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</si>
  <si>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</si>
  <si>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</si>
  <si>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</si>
  <si>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</si>
  <si>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</si>
  <si>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</si>
  <si>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</si>
  <si>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</si>
  <si>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</si>
  <si>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</si>
  <si>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</si>
  <si>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</si>
  <si>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</si>
  <si>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</si>
  <si>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</si>
  <si>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</si>
  <si>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</si>
  <si>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</si>
  <si>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</si>
  <si>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</si>
  <si>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</si>
  <si>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</si>
  <si>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</si>
  <si>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</si>
  <si>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</si>
  <si>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</si>
  <si>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</si>
  <si>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</si>
  <si>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</si>
  <si>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</si>
  <si>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</si>
  <si>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</si>
  <si>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</si>
  <si>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</si>
  <si>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</si>
  <si>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</si>
  <si>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</si>
  <si>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</si>
  <si>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</si>
  <si>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</si>
  <si>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</si>
  <si>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</si>
  <si>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</si>
  <si>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</si>
  <si>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</si>
  <si>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</si>
  <si>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</si>
  <si>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</si>
  <si>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</si>
  <si>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</si>
  <si>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</si>
  <si>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</si>
  <si>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</si>
  <si>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</si>
  <si>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</si>
  <si>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</si>
  <si>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</si>
  <si>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</si>
  <si>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</si>
  <si>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</si>
  <si>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</si>
  <si>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</si>
  <si>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</si>
  <si>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</si>
  <si>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</si>
  <si>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</si>
  <si>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</si>
  <si>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</si>
  <si>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</si>
  <si>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</si>
  <si>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</si>
  <si>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</si>
  <si>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</si>
  <si>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</si>
  <si>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</si>
  <si>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</si>
  <si>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</si>
  <si>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</si>
  <si>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</si>
  <si>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</si>
  <si>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</si>
  <si>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</si>
  <si>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</si>
  <si>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</si>
  <si>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</si>
  <si>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</si>
  <si>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</si>
  <si>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</si>
  <si>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</si>
  <si>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</si>
  <si>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</si>
  <si>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</si>
  <si>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</si>
  <si>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</si>
  <si>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</si>
  <si>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</si>
  <si>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</si>
  <si>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</si>
  <si>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</si>
  <si>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</si>
  <si>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</si>
  <si>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</si>
  <si>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</si>
  <si>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</si>
  <si>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</si>
  <si>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</si>
  <si>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</si>
  <si>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</si>
  <si>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</si>
  <si>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</si>
  <si>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</si>
  <si>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</si>
  <si>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</si>
  <si>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</si>
  <si>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</si>
  <si>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</si>
  <si>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</si>
  <si>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</si>
  <si>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</si>
  <si>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</si>
  <si>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</si>
  <si>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</si>
  <si>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</si>
  <si>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</si>
  <si>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</si>
  <si>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</si>
  <si>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</si>
  <si>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</si>
  <si>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</si>
  <si>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</si>
  <si>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</si>
  <si>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</si>
  <si>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</si>
  <si>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</si>
  <si>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</si>
  <si>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</si>
  <si>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</si>
  <si>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</si>
  <si>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</si>
  <si>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</si>
  <si>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</si>
  <si>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</si>
  <si>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</si>
  <si>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</si>
  <si>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</si>
  <si>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</si>
  <si>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</si>
  <si>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</si>
  <si>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</si>
  <si>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</si>
  <si>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</si>
  <si>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</si>
  <si>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</si>
  <si>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</si>
  <si>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</si>
  <si>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</si>
  <si>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</si>
  <si>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</si>
  <si>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</si>
  <si>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</si>
  <si>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</si>
  <si>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</si>
  <si>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</si>
  <si>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</si>
  <si>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</si>
  <si>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</si>
  <si>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</si>
  <si>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</si>
  <si>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</si>
  <si>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</si>
  <si>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</si>
  <si>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</si>
  <si>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</si>
  <si>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</si>
  <si>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</si>
  <si>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</si>
  <si>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</si>
  <si>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</si>
  <si>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</si>
  <si>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</si>
  <si>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</si>
  <si>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</si>
  <si>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</si>
  <si>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</si>
  <si>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</si>
  <si>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</si>
  <si>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</si>
  <si>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</si>
  <si>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</si>
  <si>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</si>
  <si>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</si>
  <si>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</si>
  <si>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</si>
  <si>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</si>
  <si>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</si>
  <si>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</si>
  <si>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</si>
  <si>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</si>
  <si>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</si>
  <si>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</si>
  <si>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</si>
  <si>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</si>
  <si>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</si>
  <si>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</si>
  <si>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</si>
  <si>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</si>
  <si>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</si>
  <si>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</si>
  <si>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</si>
  <si>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</si>
  <si>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</si>
  <si>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</si>
  <si>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</si>
  <si>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</si>
  <si>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</si>
  <si>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</si>
  <si>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</si>
  <si>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</si>
  <si>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</si>
  <si>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</si>
  <si>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</si>
  <si>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</si>
  <si>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</si>
  <si>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</si>
  <si>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</si>
  <si>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</si>
  <si>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</si>
  <si>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</si>
  <si>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</si>
  <si>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</si>
  <si>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</si>
  <si>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</si>
  <si>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</si>
  <si>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</si>
  <si>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</si>
  <si>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</si>
  <si>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</si>
  <si>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</si>
  <si>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</si>
  <si>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</si>
  <si>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</si>
  <si>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</si>
  <si>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</si>
  <si>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</si>
  <si>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</si>
  <si>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</si>
  <si>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</si>
  <si>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</si>
  <si>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</si>
  <si>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</si>
  <si>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</si>
  <si>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</si>
  <si>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</si>
  <si>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</si>
  <si>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</si>
  <si>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</si>
  <si>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</si>
  <si>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</si>
  <si>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</si>
  <si>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</si>
  <si>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</si>
  <si>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</si>
  <si>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</si>
  <si>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</si>
  <si>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</si>
  <si>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</si>
  <si>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</si>
  <si>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</si>
  <si>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</si>
  <si>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</si>
  <si>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</si>
  <si>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</si>
  <si>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</si>
  <si>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</si>
  <si>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</si>
  <si>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</si>
  <si>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</si>
  <si>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</si>
  <si>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</si>
  <si>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</si>
  <si>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</si>
  <si>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</si>
  <si>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</si>
  <si>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</si>
  <si>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</si>
  <si>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</si>
  <si>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</si>
  <si>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</si>
  <si>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</si>
  <si>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</si>
  <si>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</si>
  <si>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</si>
  <si>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</si>
  <si>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</si>
  <si>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</si>
  <si>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</si>
  <si>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</si>
  <si>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</si>
  <si>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</si>
  <si>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</si>
  <si>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</si>
  <si>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</si>
  <si>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</si>
  <si>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</si>
  <si>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</si>
  <si>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</si>
  <si>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</si>
  <si>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</si>
  <si>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</si>
  <si>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</si>
  <si>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</si>
  <si>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</si>
  <si>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</si>
  <si>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</si>
  <si>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</si>
  <si>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</si>
  <si>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</si>
  <si>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</si>
  <si>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</si>
  <si>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</si>
  <si>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</si>
  <si>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</si>
  <si>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</si>
  <si>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</si>
  <si>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</si>
  <si>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</si>
  <si>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</si>
  <si>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</si>
  <si>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</si>
  <si>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</si>
  <si>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</si>
  <si>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</si>
  <si>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</si>
  <si>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</si>
  <si>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</si>
  <si>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</si>
  <si>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</si>
  <si>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</si>
  <si>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</si>
  <si>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</si>
  <si>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</si>
  <si>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</si>
  <si>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</si>
  <si>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</si>
  <si>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</si>
  <si>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</si>
  <si>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</si>
  <si>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</si>
  <si>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</si>
  <si>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</si>
  <si>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</si>
  <si>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</si>
  <si>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</si>
  <si>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</si>
  <si>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</si>
  <si>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</si>
  <si>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</si>
  <si>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</si>
  <si>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</si>
  <si>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</si>
  <si>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</si>
  <si>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</si>
  <si>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</si>
  <si>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</si>
  <si>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</si>
  <si>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</si>
  <si>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</si>
  <si>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</si>
  <si>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</si>
  <si>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</si>
  <si>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</si>
  <si>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</si>
  <si>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</si>
  <si>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</si>
  <si>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</si>
  <si>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</si>
  <si>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</si>
  <si>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</si>
  <si>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</si>
  <si>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</si>
  <si>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</si>
  <si>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</si>
  <si>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</si>
  <si>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</si>
  <si>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</si>
  <si>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</si>
  <si>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</si>
  <si>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</si>
  <si>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</si>
  <si>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</si>
  <si>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</si>
  <si>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</si>
  <si>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</si>
  <si>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</si>
  <si>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</si>
  <si>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</si>
  <si>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</si>
  <si>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</si>
  <si>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</si>
  <si>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</si>
  <si>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</si>
  <si>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</si>
  <si>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</si>
  <si>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</si>
  <si>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</si>
  <si>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</si>
  <si>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</si>
  <si>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</si>
  <si>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</si>
  <si>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</si>
  <si>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</si>
  <si>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</si>
  <si>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</si>
  <si>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</si>
  <si>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</si>
  <si>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</si>
  <si>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</si>
  <si>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</si>
  <si>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</si>
  <si>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</si>
  <si>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</si>
  <si>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</si>
  <si>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</si>
  <si>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</si>
  <si>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</si>
  <si>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</si>
  <si>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</si>
  <si>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</si>
  <si>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</si>
  <si>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</si>
  <si>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</si>
  <si>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</si>
  <si>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</si>
  <si>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</si>
  <si>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</si>
  <si>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</si>
  <si>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</si>
  <si>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</si>
  <si>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</si>
  <si>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</si>
  <si>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</si>
  <si>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</si>
  <si>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</si>
  <si>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</si>
  <si>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</si>
  <si>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</si>
  <si>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</si>
  <si>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</si>
  <si>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</si>
  <si>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</si>
  <si>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</si>
  <si>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</si>
  <si>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</si>
  <si>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</si>
  <si>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</si>
  <si>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</si>
  <si>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</si>
  <si>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</si>
  <si>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</si>
  <si>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</si>
  <si>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</si>
  <si>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</si>
  <si>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</si>
  <si>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</si>
  <si>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</si>
  <si>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</si>
  <si>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</si>
  <si>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</si>
  <si>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</si>
  <si>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</si>
  <si>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</si>
  <si>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</si>
  <si>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</si>
  <si>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</si>
  <si>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</si>
  <si>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</si>
  <si>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</si>
  <si>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</si>
  <si>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</si>
  <si>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</si>
  <si>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</si>
  <si>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</si>
  <si>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</si>
  <si>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</si>
  <si>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</si>
  <si>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</si>
  <si>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</si>
  <si>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</si>
  <si>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</si>
  <si>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</si>
  <si>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</si>
  <si>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</si>
  <si>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</si>
  <si>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</si>
  <si>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</si>
  <si>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</si>
  <si>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</si>
  <si>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</si>
  <si>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</si>
  <si>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</si>
  <si>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</si>
  <si>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</si>
  <si>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</si>
  <si>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</si>
  <si>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</si>
  <si>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</si>
  <si>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</si>
  <si>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</si>
  <si>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</si>
  <si>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</si>
  <si>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</si>
  <si>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</si>
  <si>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</si>
  <si>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</si>
  <si>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</si>
  <si>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</si>
  <si>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</si>
  <si>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</si>
  <si>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</si>
  <si>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</si>
  <si>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</si>
  <si>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</si>
  <si>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</si>
  <si>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</si>
  <si>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</si>
  <si>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</si>
  <si>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</si>
  <si>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</si>
  <si>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</si>
  <si>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</si>
  <si>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</si>
  <si>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</si>
  <si>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</si>
  <si>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</si>
  <si>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</si>
  <si>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</si>
  <si>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</si>
  <si>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</si>
  <si>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</si>
  <si>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</si>
  <si>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</si>
  <si>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</si>
  <si>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</si>
  <si>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</si>
  <si>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</si>
  <si>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</si>
  <si>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</si>
  <si>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</si>
  <si>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</si>
  <si>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</si>
  <si>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</si>
  <si>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</si>
  <si>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</si>
  <si>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</si>
  <si>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</si>
  <si>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</si>
  <si>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</si>
  <si>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</si>
  <si>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</si>
  <si>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</si>
  <si>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</si>
  <si>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</si>
  <si>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</si>
  <si>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</si>
  <si>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</si>
  <si>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</si>
  <si>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</si>
  <si>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</si>
  <si>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</si>
  <si>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</si>
  <si>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</si>
  <si>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</si>
  <si>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</si>
  <si>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</si>
  <si>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</si>
  <si>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</si>
  <si>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</si>
  <si>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</si>
  <si>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</si>
  <si>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</si>
  <si>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</si>
  <si>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</si>
  <si>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</si>
  <si>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</si>
  <si>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</si>
  <si>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</si>
  <si>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</si>
  <si>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</si>
  <si>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</si>
  <si>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</si>
  <si>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</si>
  <si>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</si>
  <si>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</si>
  <si>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</si>
  <si>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</si>
  <si>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</si>
  <si>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</si>
  <si>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</si>
  <si>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</si>
  <si>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</si>
  <si>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</si>
  <si>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</si>
  <si>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</si>
  <si>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</si>
  <si>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</si>
  <si>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</si>
  <si>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</si>
  <si>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</si>
  <si>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</si>
  <si>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</si>
  <si>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</si>
  <si>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</si>
  <si>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</si>
  <si>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</si>
  <si>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</si>
  <si>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</si>
  <si>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</si>
  <si>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</si>
  <si>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</si>
  <si>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</si>
  <si>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</si>
  <si>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</si>
  <si>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</si>
  <si>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</si>
  <si>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</si>
  <si>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</si>
  <si>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</si>
  <si>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</si>
  <si>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</si>
  <si>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</si>
  <si>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</si>
  <si>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</si>
  <si>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</si>
  <si>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</si>
  <si>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</si>
  <si>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</si>
  <si>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</si>
  <si>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</si>
  <si>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</si>
  <si>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</si>
  <si>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</si>
  <si>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</si>
  <si>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</si>
  <si>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</si>
  <si>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</si>
  <si>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</si>
  <si>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</si>
  <si>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</si>
  <si>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</si>
  <si>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</si>
  <si>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</si>
  <si>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</si>
  <si>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</si>
  <si>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</si>
  <si>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</si>
  <si>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</si>
  <si>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</si>
  <si>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</si>
  <si>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</si>
  <si>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</si>
  <si>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</si>
  <si>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</si>
  <si>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</si>
  <si>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</si>
  <si>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</si>
  <si>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</si>
  <si>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</si>
  <si>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</si>
  <si>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</si>
  <si>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</si>
  <si>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</si>
  <si>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</si>
  <si>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</si>
  <si>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</si>
  <si>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</si>
  <si>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</si>
  <si>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</si>
  <si>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</si>
  <si>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</si>
  <si>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</si>
  <si>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</si>
  <si>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</si>
  <si>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</si>
  <si>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</si>
  <si>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</si>
  <si>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</si>
  <si>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</si>
  <si>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</si>
  <si>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</si>
  <si>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</si>
  <si>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</si>
  <si>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</si>
  <si>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</si>
  <si>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</si>
  <si>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</si>
  <si>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</si>
  <si>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</si>
  <si>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</si>
  <si>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</si>
  <si>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</si>
  <si>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</si>
  <si>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</si>
  <si>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</si>
  <si>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</si>
  <si>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</si>
  <si>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</si>
  <si>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</si>
  <si>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</si>
  <si>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</si>
  <si>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</si>
  <si>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</si>
  <si>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</si>
  <si>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</si>
  <si>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</si>
  <si>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</si>
  <si>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</si>
  <si>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</si>
  <si>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</si>
  <si>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</si>
  <si>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</si>
  <si>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</si>
  <si>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</si>
  <si>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</si>
  <si>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</si>
  <si>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</si>
  <si>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</si>
  <si>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</si>
  <si>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</si>
  <si>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</si>
  <si>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</si>
  <si>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</si>
  <si>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</si>
  <si>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</si>
  <si>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</si>
  <si>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</si>
  <si>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</si>
  <si>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</si>
  <si>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</si>
  <si>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</si>
  <si>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</si>
  <si>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</si>
  <si>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</si>
  <si>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</si>
  <si>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</si>
  <si>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</si>
  <si>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</si>
  <si>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</si>
  <si>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</si>
  <si>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</si>
  <si>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</si>
  <si>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</si>
  <si>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</si>
  <si>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</si>
  <si>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</si>
  <si>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</si>
  <si>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</si>
  <si>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</si>
  <si>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</si>
  <si>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</si>
  <si>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</si>
  <si>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</si>
  <si>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</si>
  <si>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</si>
  <si>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</si>
  <si>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</si>
  <si>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</si>
  <si>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</si>
  <si>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</si>
  <si>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</si>
  <si>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</si>
  <si>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</si>
  <si>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</si>
  <si>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</si>
  <si>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</si>
  <si>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</si>
  <si>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</si>
  <si>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</si>
  <si>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</si>
  <si>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</si>
  <si>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</si>
  <si>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</si>
  <si>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</si>
  <si>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</si>
  <si>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</si>
  <si>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</si>
  <si>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</si>
  <si>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</si>
  <si>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</si>
  <si>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</si>
  <si>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</si>
  <si>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</si>
  <si>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</si>
  <si>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</si>
  <si>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</si>
  <si>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</si>
  <si>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</si>
  <si>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</si>
  <si>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</si>
  <si>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</si>
  <si>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</si>
  <si>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</si>
  <si>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</si>
  <si>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</si>
  <si>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</si>
  <si>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</si>
  <si>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</si>
  <si>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</si>
  <si>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</si>
  <si>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</si>
  <si>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</si>
  <si>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</si>
  <si>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</si>
  <si>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</si>
  <si>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</si>
  <si>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</si>
  <si>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</si>
  <si>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</si>
  <si>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</si>
  <si>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</si>
  <si>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</si>
  <si>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</si>
  <si>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</si>
  <si>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</si>
  <si>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</si>
  <si>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</si>
  <si>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</si>
  <si>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</si>
  <si>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</si>
  <si>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</si>
  <si>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</si>
  <si>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</si>
  <si>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</si>
  <si>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</si>
  <si>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</si>
  <si>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</si>
  <si>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</si>
  <si>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</si>
  <si>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</si>
  <si>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</si>
  <si>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</si>
  <si>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</si>
  <si>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</si>
  <si>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</si>
  <si>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</si>
  <si>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</si>
  <si>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</si>
  <si>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</si>
  <si>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</si>
  <si>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</si>
  <si>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</si>
  <si>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</si>
  <si>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</si>
  <si>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</si>
  <si>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</si>
  <si>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</si>
  <si>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</si>
  <si>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</si>
  <si>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</si>
  <si>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</si>
  <si>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</si>
  <si>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</si>
  <si>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</si>
  <si>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</si>
  <si>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</si>
  <si>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</si>
  <si>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</si>
  <si>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</si>
  <si>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</si>
  <si>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</si>
  <si>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</si>
  <si>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</si>
  <si>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</si>
  <si>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</si>
  <si>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</si>
  <si>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</si>
  <si>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</si>
  <si>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</si>
  <si>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</si>
  <si>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</si>
  <si>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</si>
  <si>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</si>
  <si>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</si>
  <si>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</si>
  <si>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</si>
  <si>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</si>
  <si>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</si>
  <si>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</si>
  <si>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</si>
  <si>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</si>
  <si>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</si>
  <si>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</si>
  <si>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</si>
  <si>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</si>
  <si>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</si>
  <si>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</si>
  <si>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</si>
  <si>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</si>
  <si>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</si>
  <si>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</si>
  <si>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</si>
  <si>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</si>
  <si>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</si>
  <si>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</si>
  <si>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</si>
  <si>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</si>
  <si>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</si>
  <si>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</si>
  <si>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</si>
  <si>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</si>
  <si>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</si>
  <si>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</si>
  <si>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</si>
  <si>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</si>
  <si>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</si>
  <si>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</si>
  <si>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</si>
  <si>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</si>
  <si>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</si>
  <si>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</si>
  <si>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</si>
  <si>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</si>
  <si>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</si>
  <si>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</si>
  <si>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</si>
  <si>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</si>
  <si>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</si>
  <si>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</si>
  <si>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</si>
  <si>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</si>
  <si>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</si>
  <si>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</si>
  <si>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</si>
  <si>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</si>
  <si>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</si>
  <si>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</si>
  <si>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</si>
  <si>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</si>
  <si>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</si>
  <si>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</si>
  <si>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</si>
  <si>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</si>
  <si>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</si>
  <si>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</si>
  <si>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</si>
  <si>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</si>
  <si>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</si>
  <si>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</si>
  <si>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</si>
  <si>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</si>
  <si>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</si>
  <si>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</si>
  <si>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</si>
  <si>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</si>
  <si>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</si>
  <si>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</si>
  <si>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</si>
  <si>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</si>
  <si>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</si>
  <si>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</si>
  <si>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</si>
  <si>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</si>
  <si>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</si>
  <si>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</si>
  <si>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</si>
  <si>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</si>
  <si>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</si>
  <si>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</si>
  <si>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</si>
  <si>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</si>
  <si>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</si>
  <si>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</si>
  <si>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</si>
  <si>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</si>
  <si>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</si>
  <si>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</si>
  <si>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</si>
  <si>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</si>
  <si>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</si>
  <si>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</si>
  <si>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</si>
  <si>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</si>
  <si>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</si>
  <si>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</si>
  <si>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</si>
  <si>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</si>
  <si>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</si>
  <si>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</si>
  <si>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</si>
  <si>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</si>
  <si>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</si>
  <si>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</si>
  <si>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</si>
  <si>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</si>
  <si>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</si>
  <si>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</si>
  <si>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</si>
  <si>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</si>
  <si>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</si>
  <si>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</si>
  <si>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</si>
  <si>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</si>
  <si>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</si>
  <si>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</si>
  <si>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</si>
  <si>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</si>
  <si>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</si>
  <si>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</si>
  <si>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</si>
  <si>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</si>
  <si>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</si>
  <si>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</si>
  <si>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</si>
  <si>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</si>
  <si>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</si>
  <si>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</si>
  <si>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</si>
  <si>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</si>
  <si>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</si>
  <si>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</si>
  <si>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</si>
  <si>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</si>
  <si>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</si>
  <si>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</si>
  <si>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</si>
  <si>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</si>
  <si>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</si>
  <si>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</si>
  <si>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</si>
  <si>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</si>
  <si>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</si>
  <si>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</si>
  <si>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</si>
  <si>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</si>
  <si>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</si>
  <si>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</si>
  <si>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</si>
  <si>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</si>
  <si>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</si>
  <si>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</si>
  <si>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</si>
  <si>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</si>
  <si>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</si>
  <si>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</si>
  <si>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</si>
  <si>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</si>
  <si>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</si>
  <si>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</si>
  <si>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</si>
  <si>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</si>
  <si>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</si>
  <si>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</si>
  <si>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</si>
  <si>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</si>
  <si>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</si>
  <si>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</si>
  <si>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</si>
  <si>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</si>
  <si>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</si>
  <si>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</si>
  <si>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</si>
  <si>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</si>
  <si>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</si>
  <si>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</si>
  <si>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</si>
  <si>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</si>
  <si>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</si>
  <si>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</si>
  <si>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</si>
  <si>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</si>
  <si>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</si>
  <si>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</si>
  <si>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</si>
  <si>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</si>
  <si>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</si>
  <si>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</si>
  <si>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</si>
  <si>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</si>
  <si>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</si>
  <si>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</si>
  <si>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</si>
  <si>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</si>
  <si>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</si>
  <si>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</si>
  <si>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</si>
  <si>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</si>
  <si>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</si>
  <si>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</si>
  <si>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</si>
  <si>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</si>
  <si>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</si>
  <si>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</si>
  <si>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</si>
  <si>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</si>
  <si>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</si>
  <si>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</si>
  <si>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</si>
  <si>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</si>
  <si>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</si>
  <si>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</si>
  <si>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</si>
  <si>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</si>
  <si>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</si>
  <si>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</si>
  <si>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</si>
  <si>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</si>
  <si>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</si>
  <si>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</si>
  <si>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</si>
  <si>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</si>
  <si>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</si>
  <si>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</si>
  <si>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</si>
  <si>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</si>
  <si>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</si>
  <si>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</si>
  <si>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</si>
  <si>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</si>
  <si>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</si>
  <si>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</si>
  <si>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</si>
  <si>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</si>
  <si>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</si>
  <si>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</si>
  <si>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</si>
  <si>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</si>
  <si>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</si>
  <si>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</si>
  <si>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</si>
  <si>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</si>
  <si>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</si>
  <si>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</si>
  <si>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</si>
  <si>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</si>
  <si>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</si>
  <si>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</si>
  <si>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</si>
  <si>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</si>
  <si>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</si>
  <si>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</si>
  <si>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</si>
  <si>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</si>
  <si>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</si>
  <si>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</si>
  <si>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</si>
  <si>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</si>
  <si>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</si>
  <si>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</si>
  <si>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</si>
  <si>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</si>
  <si>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</si>
  <si>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</si>
  <si>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</si>
  <si>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</si>
  <si>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</si>
  <si>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</si>
  <si>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</si>
  <si>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</si>
  <si>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</si>
  <si>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</si>
  <si>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</si>
  <si>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</si>
  <si>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</si>
  <si>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</si>
  <si>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</si>
  <si>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</si>
  <si>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</si>
  <si>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</si>
  <si>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</si>
  <si>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</si>
  <si>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</si>
  <si>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</si>
  <si>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</si>
  <si>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</si>
  <si>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</si>
  <si>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</si>
  <si>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</si>
  <si>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</si>
  <si>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</si>
  <si>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</si>
  <si>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</si>
  <si>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</si>
  <si>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</si>
  <si>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</si>
  <si>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</si>
  <si>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</si>
  <si>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</si>
  <si>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</si>
  <si>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</si>
  <si>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</si>
  <si>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</si>
  <si>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</si>
  <si>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</si>
  <si>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</si>
  <si>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</si>
  <si>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</si>
  <si>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</si>
  <si>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</si>
  <si>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</si>
  <si>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</si>
  <si>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</si>
  <si>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</si>
  <si>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</si>
  <si>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</si>
  <si>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</si>
  <si>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</si>
  <si>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</si>
  <si>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</si>
  <si>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</si>
  <si>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</si>
  <si>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</si>
  <si>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</si>
  <si>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</si>
  <si>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</si>
  <si>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</si>
  <si>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</si>
  <si>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</si>
  <si>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</si>
  <si>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</si>
  <si>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</si>
  <si>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</si>
  <si>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</si>
  <si>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</si>
  <si>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</si>
  <si>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</si>
  <si>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</si>
  <si>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</si>
  <si>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</si>
  <si>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</si>
  <si>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</si>
  <si>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</si>
  <si>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</si>
  <si>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</si>
  <si>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</si>
  <si>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</si>
  <si>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</si>
  <si>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</si>
  <si>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</si>
  <si>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</si>
  <si>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</si>
  <si>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</si>
  <si>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</si>
  <si>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</si>
  <si>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</si>
  <si>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</si>
  <si>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</si>
  <si>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</si>
  <si>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</si>
  <si>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</si>
  <si>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</si>
  <si>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</si>
  <si>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</si>
  <si>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</si>
  <si>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</si>
  <si>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</si>
  <si>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</si>
  <si>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</si>
  <si>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</si>
  <si>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</si>
  <si>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</si>
  <si>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</si>
  <si>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</si>
  <si>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</si>
  <si>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</si>
  <si>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</si>
  <si>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</si>
  <si>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</si>
  <si>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</si>
  <si>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</si>
  <si>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</si>
  <si>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</si>
  <si>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</si>
  <si>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</si>
  <si>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</si>
  <si>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</si>
  <si>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</si>
  <si>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</si>
  <si>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</si>
  <si>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</si>
  <si>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</si>
  <si>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</si>
  <si>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</si>
  <si>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</si>
  <si>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</si>
  <si>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</si>
  <si>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</si>
  <si>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</si>
  <si>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</si>
  <si>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</si>
  <si>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</si>
  <si>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</si>
  <si>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</si>
  <si>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</si>
  <si>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</si>
  <si>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</si>
  <si>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</si>
  <si>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</si>
  <si>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</si>
  <si>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</si>
  <si>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</si>
  <si>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</si>
  <si>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</si>
  <si>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</si>
  <si>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</si>
  <si>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</si>
  <si>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</si>
  <si>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</si>
  <si>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</si>
  <si>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</si>
  <si>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</si>
  <si>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</si>
  <si>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</si>
  <si>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</si>
  <si>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</si>
  <si>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</si>
  <si>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</si>
  <si>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</si>
  <si>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</si>
  <si>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</si>
  <si>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</si>
  <si>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</si>
  <si>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</si>
  <si>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</si>
  <si>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</si>
  <si>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</si>
  <si>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</si>
  <si>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</si>
  <si>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</si>
  <si>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</si>
  <si>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</si>
  <si>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</si>
  <si>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</si>
  <si>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</si>
  <si>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</si>
  <si>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</si>
  <si>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</si>
  <si>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</si>
  <si>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</si>
  <si>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</si>
  <si>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</si>
  <si>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</si>
  <si>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</si>
  <si>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</si>
  <si>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</si>
  <si>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</si>
  <si>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</si>
  <si>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</si>
  <si>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</si>
  <si>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</si>
  <si>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</si>
  <si>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</si>
  <si>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</si>
  <si>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</si>
  <si>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</si>
  <si>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</si>
  <si>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</si>
  <si>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</si>
  <si>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</si>
  <si>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</si>
  <si>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</si>
  <si>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</si>
  <si>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</si>
  <si>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</si>
  <si>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</si>
  <si>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</si>
  <si>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</si>
  <si>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</si>
  <si>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</si>
  <si>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</si>
  <si>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</si>
  <si>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</si>
  <si>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</si>
  <si>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</si>
  <si>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</si>
  <si>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</si>
  <si>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</si>
  <si>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</si>
  <si>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</si>
  <si>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</si>
  <si>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</si>
  <si>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</si>
  <si>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</si>
  <si>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</si>
  <si>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</si>
  <si>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</si>
  <si>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</si>
  <si>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</si>
  <si>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</si>
  <si>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</si>
  <si>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</si>
  <si>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</si>
  <si>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</si>
  <si>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</si>
  <si>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</si>
  <si>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</si>
  <si>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</si>
  <si>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</si>
  <si>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</si>
  <si>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</si>
  <si>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</si>
  <si>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</si>
  <si>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</si>
  <si>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</si>
  <si>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</si>
  <si>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</si>
  <si>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</si>
  <si>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</si>
  <si>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</si>
  <si>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</si>
  <si>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</si>
  <si>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</si>
  <si>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</si>
  <si>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</si>
  <si>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</si>
  <si>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</si>
  <si>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</si>
  <si>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</si>
  <si>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</si>
  <si>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</si>
  <si>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</si>
  <si>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</si>
  <si>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</si>
  <si>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</si>
  <si>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</si>
  <si>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</si>
  <si>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</si>
  <si>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</si>
  <si>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</si>
  <si>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</si>
  <si>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</si>
  <si>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</si>
  <si>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</si>
  <si>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</si>
  <si>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</si>
  <si>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</si>
  <si>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</si>
  <si>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</si>
  <si>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</si>
  <si>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</si>
  <si>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</si>
  <si>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</si>
  <si>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</si>
  <si>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</si>
  <si>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</si>
  <si>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</si>
  <si>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</si>
  <si>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</si>
  <si>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</si>
  <si>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</si>
  <si>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</si>
  <si>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</si>
  <si>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</si>
  <si>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</si>
  <si>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</si>
  <si>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</si>
  <si>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</si>
  <si>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</si>
  <si>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</si>
  <si>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</si>
  <si>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</si>
  <si>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</si>
  <si>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</si>
  <si>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</si>
  <si>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</si>
  <si>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</si>
  <si>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</si>
  <si>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</si>
  <si>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</si>
  <si>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</si>
  <si>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</si>
  <si>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</si>
  <si>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</si>
  <si>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</si>
  <si>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</si>
  <si>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</si>
  <si>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</si>
  <si>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</si>
  <si>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</si>
  <si>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</si>
  <si>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</si>
  <si>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</si>
  <si>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</si>
  <si>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</si>
  <si>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</si>
  <si>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</si>
  <si>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</si>
  <si>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</si>
  <si>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</si>
  <si>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</si>
  <si>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</si>
  <si>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</si>
  <si>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</si>
  <si>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</si>
  <si>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</si>
  <si>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</si>
  <si>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</si>
  <si>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</si>
  <si>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</si>
  <si>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</si>
  <si>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</si>
  <si>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</si>
  <si>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</si>
  <si>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</si>
  <si>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</si>
  <si>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</si>
  <si>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</si>
  <si>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</si>
  <si>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</si>
  <si>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</si>
  <si>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</si>
  <si>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</si>
  <si>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</si>
  <si>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</si>
  <si>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</si>
  <si>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</si>
  <si>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</si>
  <si>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</si>
  <si>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</si>
  <si>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</si>
  <si>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</si>
  <si>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</si>
  <si>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</si>
  <si>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</si>
  <si>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</si>
  <si>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</si>
  <si>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</si>
  <si>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</si>
  <si>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</si>
  <si>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</si>
  <si>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</si>
  <si>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</si>
  <si>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</si>
  <si>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</si>
  <si>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</si>
  <si>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</si>
  <si>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</si>
  <si>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</si>
  <si>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</si>
  <si>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</si>
  <si>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</si>
  <si>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</si>
  <si>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</si>
  <si>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</si>
  <si>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</si>
  <si>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</si>
  <si>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</si>
  <si>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</si>
  <si>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</si>
  <si>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</si>
  <si>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</si>
  <si>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</si>
  <si>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</si>
  <si>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</si>
  <si>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</si>
  <si>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</si>
  <si>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</si>
  <si>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</si>
  <si>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</si>
  <si>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</si>
  <si>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</si>
  <si>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</si>
  <si>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</si>
  <si>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</si>
  <si>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</si>
  <si>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</si>
  <si>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</si>
  <si>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</si>
  <si>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</si>
  <si>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</si>
  <si>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</si>
  <si>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</si>
  <si>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</si>
  <si>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</si>
  <si>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</si>
  <si>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</si>
  <si>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</si>
  <si>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</si>
  <si>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</si>
  <si>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</si>
  <si>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</si>
  <si>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</si>
  <si>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</si>
  <si>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</si>
  <si>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</si>
  <si>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</si>
  <si>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</si>
  <si>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</si>
  <si>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</si>
  <si>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</si>
  <si>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</si>
  <si>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</si>
  <si>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</si>
  <si>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</si>
  <si>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</si>
  <si>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</si>
  <si>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</si>
  <si>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</si>
  <si>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</si>
  <si>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</si>
  <si>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</si>
  <si>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</si>
  <si>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</si>
  <si>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</si>
  <si>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</si>
  <si>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</si>
  <si>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</si>
  <si>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</si>
  <si>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</si>
  <si>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</si>
  <si>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</si>
  <si>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</si>
  <si>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</si>
  <si>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</si>
  <si>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</si>
  <si>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</si>
  <si>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</si>
  <si>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</si>
  <si>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</si>
  <si>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</si>
  <si>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</si>
  <si>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</si>
  <si>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</si>
  <si>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</si>
  <si>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</si>
  <si>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</si>
  <si>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</si>
  <si>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</si>
  <si>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</si>
  <si>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</si>
  <si>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</si>
  <si>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</si>
  <si>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</si>
  <si>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</si>
  <si>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</si>
  <si>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</si>
  <si>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</si>
  <si>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</si>
  <si>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</si>
  <si>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</si>
  <si>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</si>
  <si>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</si>
  <si>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</si>
  <si>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</si>
  <si>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</si>
  <si>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</si>
  <si>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</si>
  <si>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</si>
  <si>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</si>
  <si>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</si>
  <si>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</si>
  <si>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</si>
  <si>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</si>
  <si>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</si>
  <si>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</si>
  <si>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</si>
  <si>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</si>
  <si>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</si>
  <si>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</si>
  <si>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</si>
  <si>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</si>
  <si>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</si>
  <si>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</si>
  <si>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</si>
  <si>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</si>
  <si>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</si>
  <si>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</si>
  <si>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</si>
  <si>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</si>
  <si>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</si>
  <si>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</si>
  <si>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</si>
  <si>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</si>
  <si>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</si>
  <si>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</si>
  <si>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</si>
  <si>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</si>
  <si>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</si>
  <si>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</si>
  <si>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</si>
  <si>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</si>
  <si>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</si>
  <si>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</si>
  <si>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</si>
  <si>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</si>
  <si>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</si>
  <si>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</si>
  <si>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</si>
  <si>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</si>
  <si>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</si>
  <si>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</si>
  <si>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</si>
  <si>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</si>
  <si>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</si>
  <si>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</si>
  <si>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</si>
  <si>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</si>
  <si>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</si>
  <si>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</si>
  <si>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</si>
  <si>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</si>
  <si>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</si>
  <si>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</si>
  <si>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</si>
  <si>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</si>
  <si>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</si>
  <si>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</si>
  <si>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</si>
  <si>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</si>
  <si>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</si>
  <si>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</si>
  <si>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</si>
  <si>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</si>
  <si>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</si>
  <si>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</si>
  <si>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</si>
  <si>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</si>
  <si>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</si>
  <si>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</si>
  <si>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</si>
  <si>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</si>
  <si>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</si>
  <si>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</si>
  <si>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</si>
  <si>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</si>
  <si>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</si>
  <si>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</si>
  <si>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</si>
  <si>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</si>
  <si>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</si>
  <si>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</si>
  <si>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</si>
  <si>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</si>
  <si>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</si>
  <si>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</si>
  <si>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</si>
  <si>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</si>
  <si>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</si>
  <si>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</si>
  <si>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</si>
  <si>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</si>
  <si>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</si>
  <si>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</si>
  <si>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</si>
  <si>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</si>
  <si>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</si>
  <si>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</si>
  <si>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</si>
  <si>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</si>
  <si>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</si>
  <si>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</si>
  <si>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</si>
  <si>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</si>
  <si>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</si>
  <si>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</si>
  <si>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</si>
  <si>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</si>
  <si>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</si>
  <si>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</si>
  <si>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</si>
  <si>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</si>
  <si>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</si>
  <si>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</si>
  <si>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</si>
  <si>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</si>
  <si>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</si>
  <si>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</si>
  <si>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</si>
  <si>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</si>
  <si>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</si>
  <si>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</si>
  <si>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</si>
  <si>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</si>
  <si>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</si>
  <si>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</si>
  <si>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</si>
  <si>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</si>
  <si>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</si>
  <si>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</si>
  <si>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</si>
  <si>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</si>
  <si>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</si>
  <si>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</si>
  <si>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</si>
  <si>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</si>
  <si>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</si>
  <si>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</si>
  <si>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</si>
  <si>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</si>
  <si>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</si>
  <si>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</si>
  <si>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</si>
  <si>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</si>
  <si>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</si>
  <si>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</si>
  <si>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</si>
  <si>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</si>
  <si>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</si>
  <si>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</si>
  <si>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</si>
  <si>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</si>
  <si>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</si>
  <si>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</si>
  <si>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</si>
  <si>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</si>
  <si>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</si>
  <si>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</si>
  <si>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</si>
  <si>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</si>
  <si>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</si>
  <si>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</si>
  <si>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</si>
  <si>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</si>
  <si>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</si>
  <si>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</si>
  <si>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</si>
  <si>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</si>
  <si>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</si>
  <si>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</si>
  <si>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</si>
  <si>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</si>
  <si>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</si>
  <si>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</si>
  <si>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</si>
  <si>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</si>
  <si>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</si>
  <si>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</si>
  <si>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</si>
  <si>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</si>
  <si>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</si>
  <si>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</si>
  <si>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</si>
  <si>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</si>
  <si>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</si>
  <si>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</si>
  <si>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</si>
  <si>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</si>
  <si>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</si>
  <si>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</si>
  <si>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</si>
  <si>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</si>
  <si>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</si>
  <si>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</si>
  <si>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</si>
  <si>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</si>
  <si>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</si>
  <si>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</si>
  <si>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</si>
  <si>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</si>
  <si>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</si>
  <si>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</si>
  <si>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</si>
  <si>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</si>
  <si>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</si>
  <si>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</si>
  <si>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</si>
  <si>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</si>
  <si>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</si>
  <si>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</si>
  <si>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</si>
  <si>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</si>
  <si>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</si>
  <si>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</si>
  <si>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</si>
  <si>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</si>
  <si>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</si>
  <si>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</si>
  <si>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</si>
  <si>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</si>
  <si>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</si>
  <si>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</si>
  <si>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</si>
  <si>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</si>
  <si>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</si>
  <si>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</si>
  <si>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</si>
  <si>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</si>
  <si>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</si>
  <si>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</si>
  <si>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</si>
  <si>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</si>
  <si>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</si>
  <si>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</si>
  <si>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</si>
  <si>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</si>
  <si>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</si>
  <si>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</si>
  <si>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</si>
  <si>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</si>
  <si>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</si>
  <si>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</si>
  <si>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</si>
  <si>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</si>
  <si>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</si>
  <si>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</si>
  <si>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</si>
  <si>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</si>
  <si>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</si>
  <si>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</si>
  <si>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</si>
  <si>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</si>
  <si>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</si>
  <si>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</si>
  <si>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</si>
  <si>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</si>
  <si>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</si>
  <si>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</si>
  <si>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</si>
  <si>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</si>
  <si>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</si>
  <si>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</si>
  <si>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</si>
  <si>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</si>
  <si>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</si>
  <si>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</si>
  <si>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</si>
  <si>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</si>
  <si>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</si>
  <si>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</si>
  <si>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</si>
  <si>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</si>
  <si>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</si>
  <si>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</si>
  <si>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</si>
  <si>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</si>
  <si>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</si>
  <si>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</si>
  <si>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</si>
  <si>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</si>
  <si>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</si>
  <si>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</si>
  <si>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</si>
  <si>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</si>
  <si>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</si>
  <si>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</si>
  <si>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</si>
  <si>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</si>
  <si>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</si>
  <si>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</si>
  <si>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</si>
  <si>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</si>
  <si>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</si>
  <si>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</si>
  <si>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</si>
  <si>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</si>
  <si>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</si>
  <si>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</si>
  <si>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</si>
  <si>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</si>
  <si>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</si>
  <si>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</si>
  <si>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</si>
  <si>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</si>
  <si>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</si>
  <si>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</si>
  <si>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</si>
  <si>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</si>
  <si>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</si>
  <si>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</si>
  <si>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</si>
  <si>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</si>
  <si>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</si>
  <si>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</si>
  <si>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</si>
  <si>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</si>
  <si>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</si>
  <si>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</si>
  <si>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</si>
  <si>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</si>
  <si>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</si>
  <si>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</si>
  <si>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</si>
  <si>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</si>
  <si>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</si>
  <si>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</si>
  <si>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</si>
  <si>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</si>
  <si>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</si>
  <si>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</si>
  <si>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</si>
  <si>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</si>
  <si>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</si>
  <si>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</si>
  <si>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</si>
  <si>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</si>
  <si>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</si>
  <si>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</si>
  <si>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</si>
  <si>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</si>
  <si>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</si>
  <si>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</si>
  <si>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</si>
  <si>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</si>
  <si>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</si>
  <si>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</si>
  <si>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</si>
  <si>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</si>
  <si>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</si>
  <si>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</si>
  <si>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</si>
  <si>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</si>
  <si>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</si>
  <si>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</si>
  <si>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</si>
  <si>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</si>
  <si>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</si>
  <si>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</si>
  <si>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</si>
  <si>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</si>
  <si>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</si>
  <si>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</si>
  <si>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</si>
  <si>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</si>
  <si>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</si>
  <si>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</si>
  <si>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</si>
  <si>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</si>
  <si>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</si>
  <si>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</si>
  <si>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</si>
  <si>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</si>
  <si>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</si>
  <si>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</si>
  <si>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</si>
  <si>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</si>
  <si>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</si>
  <si>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</si>
  <si>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</si>
  <si>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</si>
  <si>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</si>
  <si>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</si>
  <si>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</si>
  <si>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</si>
  <si>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</si>
  <si>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</si>
  <si>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</si>
  <si>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</si>
  <si>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</si>
  <si>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</si>
  <si>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</si>
  <si>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</si>
  <si>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</si>
  <si>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</si>
  <si>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</si>
  <si>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</si>
  <si>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</si>
  <si>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</si>
  <si>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</si>
  <si>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</si>
  <si>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</si>
  <si>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</si>
  <si>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</si>
  <si>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</si>
  <si>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</si>
  <si>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</si>
  <si>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</si>
  <si>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</si>
  <si>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</si>
  <si>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</si>
  <si>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</si>
  <si>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</si>
  <si>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</si>
  <si>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</si>
  <si>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</si>
  <si>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</si>
  <si>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</si>
  <si>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</si>
  <si>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</si>
  <si>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</si>
  <si>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</si>
  <si>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</si>
  <si>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</si>
  <si>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</si>
  <si>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</si>
  <si>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</si>
  <si>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</si>
  <si>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</si>
  <si>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</si>
  <si>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</si>
  <si>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</si>
  <si>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</si>
  <si>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</si>
  <si>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</si>
  <si>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</si>
  <si>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</si>
  <si>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</si>
  <si>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</si>
  <si>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</si>
  <si>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</si>
  <si>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</si>
  <si>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</si>
  <si>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</si>
  <si>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</si>
  <si>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</si>
  <si>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</si>
  <si>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</si>
  <si>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</si>
  <si>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</si>
  <si>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</si>
  <si>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</si>
  <si>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</si>
  <si>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</si>
  <si>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</si>
  <si>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</si>
  <si>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</si>
  <si>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</si>
  <si>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</si>
  <si>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</si>
  <si>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</si>
  <si>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</si>
  <si>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</si>
  <si>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</si>
  <si>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</si>
  <si>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</si>
  <si>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</si>
  <si>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</si>
  <si>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</si>
  <si>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</si>
  <si>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</si>
  <si>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</si>
  <si>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</si>
  <si>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</si>
  <si>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</si>
  <si>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</si>
  <si>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</si>
  <si>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</si>
  <si>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</si>
  <si>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</si>
  <si>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</si>
  <si>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</si>
  <si>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</si>
  <si>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</si>
  <si>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</si>
  <si>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</si>
  <si>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</si>
  <si>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</si>
  <si>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</si>
  <si>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</si>
  <si>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</si>
  <si>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</si>
  <si>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</si>
  <si>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</si>
  <si>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</si>
  <si>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</si>
  <si>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</si>
  <si>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</si>
  <si>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</si>
  <si>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</si>
  <si>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</si>
  <si>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</si>
  <si>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</si>
  <si>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</si>
  <si>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</si>
  <si>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</si>
  <si>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</si>
  <si>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</si>
  <si>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</si>
  <si>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</si>
  <si>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</si>
  <si>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</si>
  <si>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</si>
  <si>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</si>
  <si>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</si>
  <si>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</si>
  <si>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</si>
  <si>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</si>
  <si>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</si>
  <si>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</si>
  <si>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</si>
  <si>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</si>
  <si>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</si>
  <si>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</si>
  <si>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</si>
  <si>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</si>
  <si>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</si>
  <si>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</si>
  <si>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</si>
  <si>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</si>
  <si>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</si>
  <si>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</si>
  <si>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</si>
  <si>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</si>
  <si>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</si>
  <si>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</si>
  <si>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</si>
  <si>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</si>
  <si>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</si>
  <si>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</si>
  <si>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</si>
  <si>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</si>
  <si>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</si>
  <si>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</si>
  <si>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</si>
  <si>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</si>
  <si>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</si>
  <si>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</si>
  <si>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</si>
  <si>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</si>
  <si>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</si>
  <si>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</si>
  <si>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</si>
  <si>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</si>
  <si>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</si>
  <si>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</si>
  <si>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</si>
  <si>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</si>
  <si>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</si>
  <si>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</si>
  <si>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</si>
  <si>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</si>
  <si>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</si>
  <si>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</si>
  <si>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</si>
  <si>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</si>
  <si>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</si>
  <si>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</si>
  <si>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</si>
  <si>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</si>
  <si>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</si>
  <si>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</si>
  <si>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</si>
  <si>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</si>
  <si>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</si>
  <si>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</si>
  <si>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</si>
  <si>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</si>
  <si>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</si>
  <si>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</si>
  <si>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</si>
  <si>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</si>
  <si>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</si>
  <si>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</si>
  <si>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</si>
  <si>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</si>
  <si>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</si>
  <si>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</si>
  <si>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</si>
  <si>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</si>
  <si>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</si>
  <si>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</si>
  <si>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</si>
  <si>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</si>
  <si>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</si>
  <si>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</si>
  <si>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</si>
  <si>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</si>
  <si>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</si>
  <si>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</si>
  <si>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</si>
  <si>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</si>
  <si>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</si>
  <si>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</si>
  <si>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</si>
  <si>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</si>
  <si>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</si>
  <si>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</si>
  <si>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</si>
  <si>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</si>
  <si>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</si>
  <si>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</si>
  <si>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</si>
  <si>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</si>
  <si>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</si>
  <si>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</si>
  <si>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</si>
  <si>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</si>
  <si>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</si>
  <si>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</si>
  <si>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</si>
  <si>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</si>
  <si>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</si>
  <si>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</si>
  <si>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</si>
  <si>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</si>
  <si>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</si>
  <si>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</si>
  <si>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</si>
  <si>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</si>
  <si>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</si>
  <si>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</si>
  <si>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</si>
  <si>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</si>
  <si>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</si>
  <si>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</si>
  <si>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</si>
  <si>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</si>
  <si>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</si>
  <si>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</si>
  <si>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</si>
  <si>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</si>
  <si>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</si>
  <si>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</si>
  <si>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</si>
  <si>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</si>
  <si>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</si>
  <si>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</si>
  <si>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</si>
  <si>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</si>
  <si>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</si>
  <si>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</si>
  <si>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</si>
  <si>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</si>
  <si>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</si>
  <si>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</si>
  <si>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</si>
  <si>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</si>
  <si>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</si>
  <si>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</si>
  <si>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</si>
  <si>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</si>
  <si>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</si>
  <si>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</si>
  <si>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</si>
  <si>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</si>
  <si>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</si>
  <si>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</si>
  <si>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</si>
  <si>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</si>
  <si>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</si>
  <si>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</si>
  <si>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</si>
  <si>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</si>
  <si>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</si>
  <si>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</si>
  <si>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</si>
  <si>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</si>
  <si>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</si>
  <si>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</si>
  <si>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</si>
  <si>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</si>
  <si>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</si>
  <si>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</si>
  <si>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</si>
  <si>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</si>
  <si>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</si>
  <si>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</si>
  <si>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</si>
  <si>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</si>
  <si>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</si>
  <si>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</si>
  <si>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</si>
  <si>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</si>
  <si>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</si>
  <si>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</si>
  <si>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</si>
  <si>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</si>
  <si>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</si>
  <si>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</si>
  <si>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</si>
  <si>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</si>
  <si>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</si>
  <si>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</si>
  <si>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</si>
  <si>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</si>
  <si>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</si>
  <si>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</si>
  <si>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</si>
  <si>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</si>
  <si>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</si>
  <si>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</si>
  <si>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</si>
  <si>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</si>
  <si>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</si>
  <si>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</si>
  <si>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</si>
  <si>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</si>
  <si>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</si>
  <si>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</si>
  <si>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</si>
  <si>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</si>
  <si>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</si>
  <si>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</si>
  <si>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</si>
  <si>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</si>
  <si>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</si>
  <si>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</si>
  <si>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</si>
  <si>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</si>
  <si>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</si>
  <si>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</si>
  <si>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</si>
  <si>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</si>
  <si>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</si>
  <si>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</si>
  <si>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</si>
  <si>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</si>
  <si>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</si>
  <si>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</si>
  <si>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</si>
  <si>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</si>
  <si>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</si>
  <si>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</si>
  <si>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</si>
  <si>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</si>
  <si>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</si>
  <si>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</si>
  <si>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</si>
  <si>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</si>
  <si>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</si>
  <si>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</si>
  <si>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</si>
  <si>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</si>
  <si>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</si>
  <si>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</si>
  <si>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</si>
  <si>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</si>
  <si>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</si>
  <si>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</si>
  <si>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</si>
  <si>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</si>
  <si>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</si>
  <si>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</si>
  <si>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</si>
  <si>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</si>
  <si>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</si>
  <si>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</si>
  <si>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</si>
  <si>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</si>
  <si>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</si>
  <si>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</si>
  <si>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</si>
  <si>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</si>
  <si>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</si>
  <si>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</si>
  <si>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</si>
  <si>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</si>
  <si>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</si>
  <si>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</si>
  <si>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</si>
  <si>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</si>
  <si>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</si>
  <si>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</si>
  <si>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</si>
  <si>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</si>
  <si>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</si>
  <si>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</si>
  <si>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</si>
  <si>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</si>
  <si>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</si>
  <si>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</si>
  <si>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</si>
  <si>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</si>
  <si>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</si>
  <si>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</si>
  <si>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</si>
  <si>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</si>
  <si>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</si>
  <si>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</si>
  <si>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</si>
  <si>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</si>
  <si>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</si>
  <si>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</si>
  <si>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</si>
  <si>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</si>
  <si>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</si>
  <si>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</si>
  <si>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</si>
  <si>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</si>
  <si>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</si>
  <si>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</si>
  <si>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</si>
  <si>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</si>
  <si>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</si>
  <si>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</si>
  <si>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</si>
  <si>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</si>
  <si>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</si>
  <si>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</si>
  <si>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</si>
  <si>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</si>
  <si>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</si>
  <si>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</si>
  <si>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</si>
  <si>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</si>
  <si>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</si>
  <si>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</si>
  <si>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</si>
  <si>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</si>
  <si>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</si>
  <si>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</si>
  <si>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</si>
  <si>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</si>
  <si>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</si>
  <si>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</si>
  <si>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</si>
  <si>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</si>
  <si>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</si>
  <si>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</si>
  <si>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</si>
  <si>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</si>
  <si>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</si>
  <si>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</si>
  <si>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</si>
  <si>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</si>
  <si>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</si>
  <si>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</si>
  <si>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</si>
  <si>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</si>
  <si>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</si>
  <si>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</si>
  <si>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</si>
  <si>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</si>
  <si>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</si>
  <si>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</si>
  <si>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</si>
  <si>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</si>
  <si>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</si>
  <si>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</si>
  <si>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</si>
  <si>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</si>
  <si>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</si>
  <si>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</si>
  <si>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</si>
  <si>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</si>
  <si>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</si>
  <si>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</si>
  <si>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</si>
  <si>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</si>
  <si>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</si>
  <si>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</si>
  <si>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</si>
  <si>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</si>
  <si>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</si>
  <si>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</si>
  <si>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</si>
  <si>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</si>
  <si>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</si>
  <si>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</si>
  <si>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</si>
  <si>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</si>
  <si>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</si>
  <si>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</si>
  <si>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</si>
  <si>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</si>
  <si>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</si>
  <si>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</si>
  <si>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</si>
  <si>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</si>
  <si>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</si>
  <si>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</si>
  <si>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</si>
  <si>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</si>
  <si>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</si>
  <si>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</si>
  <si>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</si>
  <si>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</si>
  <si>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</si>
  <si>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</si>
  <si>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</si>
  <si>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</si>
  <si>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</si>
  <si>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</si>
  <si>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</si>
  <si>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</si>
  <si>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</si>
  <si>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</si>
  <si>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</si>
  <si>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</si>
  <si>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</si>
  <si>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</si>
  <si>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</si>
  <si>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</si>
  <si>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</si>
  <si>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</si>
  <si>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</si>
  <si>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</si>
  <si>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</si>
  <si>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</si>
  <si>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</si>
  <si>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</si>
  <si>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</si>
  <si>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</si>
  <si>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</si>
  <si>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</si>
  <si>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</si>
  <si>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</si>
  <si>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</si>
  <si>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</si>
  <si>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</si>
  <si>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</si>
  <si>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</si>
  <si>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</si>
  <si>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</si>
  <si>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</si>
  <si>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</si>
  <si>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</si>
  <si>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</si>
  <si>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</si>
  <si>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</si>
  <si>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</si>
  <si>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</si>
  <si>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</si>
  <si>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</si>
  <si>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</si>
  <si>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</si>
  <si>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</si>
  <si>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</si>
  <si>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</si>
  <si>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</si>
  <si>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</si>
  <si>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</si>
  <si>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</si>
  <si>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</si>
  <si>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</si>
  <si>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</si>
  <si>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</si>
  <si>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</si>
  <si>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</si>
  <si>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</si>
  <si>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</si>
  <si>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</si>
  <si>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</si>
  <si>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</si>
  <si>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</si>
  <si>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</si>
  <si>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</si>
  <si>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</si>
  <si>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</si>
  <si>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</si>
  <si>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</si>
  <si>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</si>
  <si>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</si>
  <si>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</si>
  <si>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</si>
  <si>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</si>
  <si>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</si>
  <si>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</si>
  <si>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</si>
  <si>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</si>
  <si>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</si>
  <si>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</si>
  <si>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</si>
  <si>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</si>
  <si>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</si>
  <si>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</si>
  <si>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</si>
  <si>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</si>
  <si>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</si>
  <si>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</si>
  <si>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</si>
  <si>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</si>
  <si>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</si>
  <si>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</si>
  <si>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</si>
  <si>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</si>
  <si>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</si>
  <si>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</si>
  <si>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</si>
  <si>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</si>
  <si>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</si>
  <si>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</si>
  <si>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</si>
  <si>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</si>
  <si>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</si>
  <si>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</si>
  <si>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</si>
  <si>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</si>
  <si>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</si>
  <si>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</si>
  <si>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</si>
  <si>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</si>
  <si>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</si>
  <si>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</si>
  <si>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</si>
  <si>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</si>
  <si>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</si>
  <si>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</si>
  <si>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</si>
  <si>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</si>
  <si>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</si>
  <si>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</si>
  <si>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</si>
  <si>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</si>
  <si>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</si>
  <si>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</si>
  <si>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</si>
  <si>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</si>
  <si>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</si>
  <si>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</si>
  <si>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</si>
  <si>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</si>
  <si>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</si>
  <si>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</si>
  <si>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</si>
  <si>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</si>
  <si>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</si>
  <si>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</si>
  <si>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</si>
  <si>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</si>
  <si>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</si>
  <si>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</si>
  <si>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</si>
  <si>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</si>
  <si>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</si>
  <si>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</si>
  <si>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</si>
  <si>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</si>
  <si>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</si>
  <si>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</si>
  <si>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</si>
  <si>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</si>
  <si>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</si>
  <si>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</si>
  <si>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</si>
  <si>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</si>
  <si>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</si>
  <si>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</si>
  <si>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</si>
  <si>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</si>
  <si>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</si>
  <si>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</si>
  <si>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</si>
  <si>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</si>
  <si>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</si>
  <si>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</si>
  <si>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</si>
  <si>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</si>
  <si>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</si>
  <si>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</si>
  <si>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</si>
  <si>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</si>
  <si>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</si>
  <si>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</si>
  <si>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</si>
  <si>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</si>
  <si>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</si>
  <si>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</si>
  <si>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</si>
  <si>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</si>
  <si>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</si>
  <si>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</si>
  <si>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</si>
  <si>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</si>
  <si>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</si>
  <si>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</si>
  <si>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</si>
  <si>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</si>
  <si>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</si>
  <si>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</si>
  <si>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</si>
  <si>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</si>
  <si>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</si>
  <si>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</si>
  <si>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</si>
  <si>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</si>
  <si>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</si>
  <si>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</si>
  <si>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</si>
  <si>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</si>
  <si>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</si>
  <si>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</si>
  <si>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</si>
  <si>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</si>
  <si>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</si>
  <si>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</si>
  <si>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</si>
  <si>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</si>
  <si>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</si>
  <si>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</si>
  <si>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</si>
  <si>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</si>
  <si>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</si>
  <si>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</si>
  <si>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</si>
  <si>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</si>
  <si>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</si>
  <si>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</si>
  <si>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</si>
  <si>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</si>
  <si>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</si>
  <si>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</si>
  <si>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</si>
  <si>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</si>
  <si>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</si>
  <si>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</si>
  <si>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</si>
  <si>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</si>
  <si>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</si>
  <si>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</si>
  <si>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</si>
  <si>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</si>
  <si>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</si>
  <si>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</si>
  <si>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</si>
  <si>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</si>
  <si>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</si>
  <si>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</si>
  <si>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</si>
  <si>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</si>
  <si>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</si>
  <si>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</si>
  <si>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</si>
  <si>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</si>
  <si>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</si>
  <si>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</si>
  <si>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</si>
  <si>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</si>
  <si>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</si>
  <si>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</si>
  <si>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</si>
  <si>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</si>
  <si>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</si>
  <si>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</si>
  <si>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</si>
  <si>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</si>
  <si>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</si>
  <si>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</si>
  <si>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</si>
  <si>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</si>
  <si>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</si>
  <si>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</si>
  <si>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</si>
  <si>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</si>
  <si>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</si>
  <si>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</si>
  <si>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</si>
  <si>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</si>
  <si>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</si>
  <si>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</si>
  <si>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</si>
  <si>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</si>
  <si>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</si>
  <si>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</si>
  <si>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</si>
  <si>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</si>
  <si>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</si>
  <si>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</si>
  <si>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</si>
  <si>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</si>
  <si>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</si>
  <si>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</si>
  <si>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</si>
  <si>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</si>
  <si>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</si>
  <si>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</si>
  <si>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</si>
  <si>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</si>
  <si>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</si>
  <si>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</si>
  <si>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</si>
  <si>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</si>
  <si>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</si>
  <si>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</si>
  <si>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</si>
  <si>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</si>
  <si>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</si>
  <si>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</si>
  <si>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</si>
  <si>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</si>
  <si>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</si>
  <si>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</si>
  <si>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</si>
  <si>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</si>
  <si>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</si>
  <si>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</si>
  <si>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</si>
  <si>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</si>
  <si>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</si>
  <si>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</si>
  <si>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</si>
  <si>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</si>
  <si>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</si>
  <si>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</si>
  <si>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</si>
  <si>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</si>
  <si>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</si>
  <si>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</si>
  <si>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</si>
  <si>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</si>
  <si>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</si>
  <si>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</si>
  <si>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</si>
  <si>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</si>
  <si>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</si>
  <si>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</si>
  <si>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</si>
  <si>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</si>
  <si>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</si>
  <si>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</si>
  <si>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</si>
  <si>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</si>
  <si>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</si>
  <si>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</si>
  <si>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</si>
  <si>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</si>
  <si>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</si>
  <si>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</si>
  <si>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</si>
  <si>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</si>
  <si>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</si>
  <si>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</si>
  <si>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</si>
  <si>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</si>
  <si>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</si>
  <si>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</si>
  <si>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</si>
  <si>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</si>
  <si>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</si>
  <si>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</si>
  <si>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</si>
  <si>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</si>
  <si>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</si>
  <si>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</si>
  <si>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</si>
  <si>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</si>
  <si>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</si>
  <si>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</si>
  <si>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</si>
  <si>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</si>
  <si>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</si>
  <si>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</si>
  <si>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</si>
  <si>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</si>
  <si>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</si>
  <si>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</si>
  <si>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</si>
  <si>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</si>
  <si>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</si>
  <si>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</si>
  <si>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</si>
  <si>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</si>
  <si>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</si>
  <si>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</si>
  <si>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</si>
  <si>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</si>
  <si>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</si>
  <si>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</si>
  <si>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</si>
  <si>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</si>
  <si>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</si>
  <si>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</si>
  <si>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</si>
  <si>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</si>
  <si>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</si>
  <si>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</si>
  <si>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</si>
  <si>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</si>
  <si>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</si>
  <si>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</si>
  <si>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</si>
  <si>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</si>
  <si>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</si>
  <si>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</si>
  <si>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</si>
  <si>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</si>
  <si>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</si>
  <si>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</si>
  <si>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</si>
  <si>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</si>
  <si>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</si>
  <si>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</si>
  <si>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</si>
  <si>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</si>
  <si>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</si>
  <si>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</si>
  <si>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</si>
  <si>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</si>
  <si>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</si>
  <si>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</si>
  <si>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</si>
  <si>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</si>
  <si>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</si>
  <si>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</si>
  <si>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</si>
  <si>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</si>
  <si>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</si>
  <si>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</si>
  <si>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</si>
  <si>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</si>
  <si>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</si>
  <si>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</si>
  <si>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</si>
  <si>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</si>
  <si>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</si>
  <si>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</si>
  <si>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</si>
  <si>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</si>
  <si>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</si>
  <si>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</si>
  <si>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</si>
  <si>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</si>
  <si>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</si>
  <si>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</si>
  <si>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</si>
  <si>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</si>
  <si>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</si>
  <si>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</si>
  <si>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</si>
  <si>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</si>
  <si>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</si>
  <si>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</si>
  <si>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</si>
  <si>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</si>
  <si>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</si>
  <si>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</si>
  <si>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</si>
  <si>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</si>
  <si>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</si>
  <si>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</si>
  <si>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</si>
  <si>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</si>
  <si>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</si>
  <si>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</si>
  <si>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</si>
  <si>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</si>
  <si>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</si>
  <si>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</si>
  <si>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</si>
  <si>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</si>
  <si>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</si>
  <si>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</si>
  <si>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</si>
  <si>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</si>
  <si>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</si>
  <si>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</si>
  <si>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</si>
  <si>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</si>
  <si>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</si>
  <si>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</si>
  <si>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</si>
  <si>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</si>
  <si>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</si>
  <si>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</si>
  <si>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</si>
  <si>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</si>
  <si>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</si>
  <si>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</si>
  <si>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</si>
  <si>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</si>
  <si>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</si>
  <si>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</si>
  <si>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</si>
  <si>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</si>
  <si>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</si>
  <si>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</si>
  <si>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</si>
  <si>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</si>
  <si>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</si>
  <si>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</si>
  <si>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</si>
  <si>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</si>
  <si>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</si>
  <si>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</si>
  <si>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</si>
  <si>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</si>
  <si>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</si>
  <si>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</si>
  <si>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</si>
  <si>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</si>
  <si>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</si>
  <si>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</si>
  <si>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</si>
  <si>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</si>
  <si>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</si>
  <si>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</si>
  <si>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</si>
  <si>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</si>
  <si>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</si>
  <si>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</si>
  <si>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</si>
  <si>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</si>
  <si>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</si>
  <si>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</si>
  <si>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</si>
  <si>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</si>
  <si>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</si>
  <si>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</si>
  <si>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</si>
  <si>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</si>
  <si>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</si>
  <si>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</si>
  <si>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</si>
  <si>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</si>
  <si>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</si>
  <si>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</si>
  <si>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</si>
  <si>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</si>
  <si>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</si>
  <si>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</si>
  <si>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</si>
  <si>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</si>
  <si>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</si>
  <si>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</si>
  <si>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</si>
  <si>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</si>
  <si>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</si>
  <si>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</si>
  <si>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</si>
  <si>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</si>
  <si>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</si>
  <si>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</si>
  <si>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</si>
  <si>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</si>
  <si>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</si>
  <si>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</si>
  <si>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</si>
  <si>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</si>
  <si>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</si>
  <si>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</si>
  <si>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</si>
  <si>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</si>
  <si>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</si>
  <si>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</si>
  <si>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</si>
  <si>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</si>
  <si>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</si>
  <si>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</si>
  <si>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</si>
  <si>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</si>
  <si>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</si>
  <si>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</si>
  <si>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</si>
  <si>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</si>
  <si>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</si>
  <si>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</si>
  <si>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</si>
  <si>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</si>
  <si>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</si>
  <si>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</si>
  <si>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</si>
  <si>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</si>
  <si>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</si>
  <si>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</si>
  <si>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</si>
  <si>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</si>
  <si>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</si>
  <si>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</si>
  <si>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</si>
  <si>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</si>
  <si>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</si>
  <si>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</si>
  <si>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</si>
  <si>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</si>
  <si>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</si>
  <si>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</si>
  <si>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</si>
  <si>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</si>
  <si>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</si>
  <si>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</si>
  <si>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</si>
  <si>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</si>
  <si>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</si>
  <si>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</si>
  <si>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</si>
  <si>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</si>
  <si>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</si>
  <si>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</si>
  <si>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</si>
  <si>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</si>
  <si>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</si>
  <si>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</si>
  <si>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</si>
  <si>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</si>
  <si>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</si>
  <si>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</si>
  <si>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</si>
  <si>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</si>
  <si>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</si>
  <si>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</si>
  <si>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</si>
  <si>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</si>
  <si>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</si>
  <si>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</si>
  <si>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</si>
  <si>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</si>
  <si>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</si>
  <si>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</si>
  <si>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</si>
  <si>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</si>
  <si>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</si>
  <si>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</si>
  <si>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</si>
  <si>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</si>
  <si>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</si>
  <si>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</si>
  <si>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</si>
  <si>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</si>
  <si>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</si>
  <si>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</si>
  <si>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</si>
  <si>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</si>
  <si>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</si>
  <si>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</si>
  <si>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</si>
  <si>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</si>
  <si>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</si>
  <si>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</si>
  <si>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</si>
  <si>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</si>
  <si>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</si>
  <si>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</si>
  <si>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</si>
  <si>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</si>
  <si>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</si>
  <si>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</si>
  <si>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</si>
  <si>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</si>
  <si>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</si>
  <si>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</si>
  <si>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</si>
  <si>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</si>
  <si>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</si>
  <si>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</si>
  <si>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</si>
  <si>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</si>
  <si>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</si>
  <si>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</si>
  <si>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</si>
  <si>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</si>
  <si>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</si>
  <si>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</si>
  <si>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</si>
  <si>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</si>
  <si>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</si>
  <si>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</si>
  <si>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</si>
  <si>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</si>
  <si>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</si>
  <si>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</si>
  <si>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</si>
  <si>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</si>
  <si>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</si>
  <si>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</si>
  <si>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</si>
  <si>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</si>
  <si>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</si>
  <si>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</si>
  <si>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</si>
  <si>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</si>
  <si>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</si>
  <si>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</si>
  <si>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</si>
  <si>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</si>
  <si>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</si>
  <si>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</si>
  <si>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</si>
  <si>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</si>
  <si>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</si>
  <si>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</si>
  <si>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</si>
  <si>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</si>
  <si>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</si>
  <si>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</si>
  <si>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</si>
  <si>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</si>
  <si>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</si>
  <si>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</si>
  <si>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</si>
  <si>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</si>
  <si>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</si>
  <si>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</si>
  <si>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</si>
  <si>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</si>
  <si>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</si>
  <si>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</si>
  <si>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</si>
  <si>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</si>
  <si>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</si>
  <si>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</si>
  <si>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</si>
  <si>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</si>
  <si>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</si>
  <si>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</si>
  <si>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</si>
  <si>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</si>
  <si>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</si>
  <si>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</si>
  <si>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</si>
  <si>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</si>
  <si>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</si>
  <si>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</si>
  <si>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</si>
  <si>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</si>
  <si>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</si>
  <si>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</si>
  <si>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</si>
  <si>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</si>
  <si>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</si>
  <si>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</si>
  <si>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</si>
  <si>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</si>
  <si>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</si>
  <si>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</si>
  <si>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</si>
  <si>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</si>
  <si>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</si>
  <si>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</si>
  <si>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</si>
  <si>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</si>
  <si>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</si>
  <si>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</si>
  <si>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</si>
  <si>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</si>
  <si>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</si>
  <si>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</si>
  <si>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</si>
  <si>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</si>
  <si>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</si>
  <si>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</si>
  <si>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</si>
  <si>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</si>
  <si>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</si>
  <si>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</si>
  <si>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</si>
  <si>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</si>
  <si>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</si>
  <si>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</si>
  <si>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</si>
  <si>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</si>
  <si>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</si>
  <si>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</si>
  <si>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</si>
  <si>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</si>
  <si>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</si>
  <si>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</si>
  <si>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</si>
  <si>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</si>
  <si>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</si>
  <si>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</si>
  <si>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</si>
  <si>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</si>
  <si>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</si>
  <si>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</si>
  <si>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</si>
  <si>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</si>
  <si>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</si>
  <si>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</si>
  <si>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</si>
  <si>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</si>
  <si>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</si>
  <si>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</si>
  <si>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</si>
  <si>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</si>
  <si>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</si>
  <si>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</si>
  <si>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</si>
  <si>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</si>
  <si>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</si>
  <si>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</si>
  <si>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</si>
  <si>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</si>
  <si>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</si>
  <si>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</si>
  <si>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</si>
  <si>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</si>
  <si>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</si>
  <si>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</si>
  <si>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</si>
  <si>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</si>
  <si>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</si>
  <si>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</si>
  <si>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</si>
  <si>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</si>
  <si>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</si>
  <si>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</si>
  <si>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</si>
  <si>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</si>
  <si>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</si>
  <si>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</si>
  <si>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</si>
  <si>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</si>
  <si>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</si>
  <si>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</si>
  <si>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</si>
  <si>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</si>
  <si>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</si>
  <si>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</si>
  <si>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</si>
  <si>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</si>
  <si>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</si>
  <si>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</si>
  <si>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</si>
  <si>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</si>
  <si>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</si>
  <si>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</si>
  <si>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</si>
  <si>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</si>
  <si>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</si>
  <si>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</si>
  <si>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</si>
  <si>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</si>
  <si>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</si>
  <si>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</si>
  <si>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</si>
  <si>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</si>
  <si>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</si>
  <si>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</si>
  <si>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</si>
  <si>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</si>
  <si>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</si>
  <si>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</si>
  <si>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</si>
  <si>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</si>
  <si>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</si>
  <si>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</si>
  <si>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</si>
  <si>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</si>
  <si>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</si>
  <si>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</si>
  <si>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</si>
  <si>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</si>
  <si>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</si>
  <si>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</si>
  <si>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</si>
  <si>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</si>
  <si>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</si>
  <si>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</si>
  <si>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</si>
  <si>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</si>
  <si>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</si>
  <si>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</si>
  <si>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</si>
  <si>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</si>
  <si>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</si>
  <si>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</si>
  <si>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</si>
  <si>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</si>
  <si>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</si>
  <si>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</si>
  <si>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</si>
  <si>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</si>
  <si>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</si>
  <si>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</si>
  <si>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</si>
  <si>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</si>
  <si>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</si>
  <si>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</si>
  <si>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</si>
  <si>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</si>
  <si>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</si>
  <si>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</si>
  <si>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</si>
  <si>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</si>
  <si>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</si>
  <si>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</si>
  <si>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</si>
  <si>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</si>
  <si>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</si>
  <si>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</si>
  <si>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</si>
  <si>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</si>
  <si>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</si>
  <si>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</si>
  <si>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</si>
  <si>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</si>
  <si>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</si>
  <si>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</si>
  <si>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</si>
  <si>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</si>
  <si>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</si>
  <si>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</si>
  <si>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</si>
  <si>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</si>
  <si>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</si>
  <si>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</si>
  <si>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</si>
  <si>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</si>
  <si>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</si>
  <si>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</si>
  <si>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</si>
  <si>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</si>
  <si>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</si>
  <si>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</si>
  <si>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</si>
  <si>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</si>
  <si>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</si>
  <si>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</si>
  <si>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</si>
  <si>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</si>
  <si>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</si>
  <si>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</si>
  <si>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</si>
  <si>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</si>
  <si>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</si>
  <si>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</si>
  <si>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</si>
  <si>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</si>
  <si>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</si>
  <si>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</si>
  <si>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</si>
  <si>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</si>
  <si>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</si>
  <si>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</si>
  <si>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</si>
  <si>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</si>
  <si>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</si>
  <si>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</si>
  <si>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</si>
  <si>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</si>
  <si>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</si>
  <si>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</si>
  <si>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</si>
  <si>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</si>
  <si>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</si>
  <si>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</si>
  <si>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</si>
  <si>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</si>
  <si>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</si>
  <si>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</si>
  <si>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</si>
  <si>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</si>
  <si>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</si>
  <si>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</si>
  <si>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</si>
  <si>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</si>
  <si>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</si>
  <si>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</si>
  <si>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</si>
  <si>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</si>
  <si>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</si>
  <si>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</si>
  <si>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</si>
  <si>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</si>
  <si>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</si>
  <si>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</si>
  <si>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</si>
  <si>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</si>
  <si>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</si>
  <si>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</si>
  <si>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</si>
  <si>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</si>
  <si>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</si>
  <si>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</si>
  <si>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</si>
  <si>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</si>
  <si>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</si>
  <si>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</si>
  <si>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</si>
  <si>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</si>
  <si>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</si>
  <si>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</si>
  <si>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</si>
  <si>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</si>
  <si>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</si>
  <si>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</si>
  <si>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</si>
  <si>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</si>
  <si>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</si>
  <si>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</si>
  <si>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</si>
  <si>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</si>
  <si>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</si>
  <si>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</si>
  <si>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</si>
  <si>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</si>
  <si>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</si>
  <si>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</si>
  <si>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</si>
  <si>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</si>
  <si>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</si>
  <si>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</si>
  <si>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</si>
  <si>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</si>
  <si>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</si>
  <si>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</si>
  <si>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</si>
  <si>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</si>
  <si>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</si>
  <si>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</si>
  <si>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</si>
  <si>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</si>
  <si>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</si>
  <si>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</si>
  <si>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</si>
  <si>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</si>
  <si>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</si>
  <si>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</si>
  <si>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</si>
  <si>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</si>
  <si>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</si>
  <si>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</si>
  <si>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</si>
  <si>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</si>
  <si>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</si>
  <si>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</si>
  <si>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</si>
  <si>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</si>
  <si>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</si>
  <si>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</si>
  <si>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</si>
  <si>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</si>
  <si>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</si>
  <si>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</si>
  <si>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</si>
  <si>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</si>
  <si>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</si>
  <si>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</si>
  <si>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</si>
  <si>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</si>
  <si>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</si>
  <si>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</si>
  <si>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</si>
  <si>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</si>
  <si>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</si>
  <si>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</si>
  <si>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</si>
  <si>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</si>
  <si>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</si>
  <si>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</si>
  <si>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</si>
  <si>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</si>
  <si>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</si>
  <si>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</si>
  <si>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</si>
  <si>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</si>
  <si>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</si>
  <si>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</si>
  <si>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</si>
  <si>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</si>
  <si>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</si>
  <si>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</si>
  <si>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</si>
  <si>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</si>
  <si>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</si>
  <si>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</si>
  <si>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</si>
  <si>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</si>
  <si>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</si>
  <si>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</si>
  <si>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</si>
  <si>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</si>
  <si>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</si>
  <si>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</si>
  <si>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</si>
  <si>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</si>
  <si>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</si>
  <si>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</si>
  <si>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</si>
  <si>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</si>
  <si>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</si>
  <si>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</si>
  <si>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</si>
  <si>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</si>
  <si>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</si>
  <si>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</si>
  <si>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</si>
  <si>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</si>
  <si>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</si>
  <si>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</si>
  <si>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</si>
  <si>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</si>
  <si>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</si>
  <si>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</si>
  <si>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</si>
  <si>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</si>
  <si>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</si>
  <si>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</si>
  <si>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</si>
  <si>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</si>
  <si>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</si>
  <si>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</si>
  <si>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</si>
  <si>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</si>
  <si>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</si>
  <si>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</si>
  <si>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</si>
  <si>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</si>
  <si>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</si>
  <si>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</si>
  <si>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</si>
  <si>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</si>
  <si>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</si>
  <si>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</si>
  <si>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</si>
  <si>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</si>
  <si>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</si>
  <si>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</si>
  <si>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</si>
  <si>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</si>
  <si>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</si>
  <si>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</si>
  <si>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</si>
  <si>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</si>
  <si>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</si>
  <si>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</si>
  <si>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</si>
  <si>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</si>
  <si>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</si>
  <si>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</si>
  <si>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</si>
  <si>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</si>
  <si>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</si>
  <si>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</si>
  <si>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</si>
  <si>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</si>
  <si>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</si>
  <si>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</si>
  <si>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</si>
  <si>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</si>
  <si>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</si>
  <si>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</si>
  <si>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</si>
  <si>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</si>
  <si>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</si>
  <si>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</si>
  <si>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</si>
  <si>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</si>
  <si>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</si>
  <si>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</si>
  <si>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</si>
  <si>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</si>
  <si>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</si>
  <si>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</si>
  <si>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</si>
  <si>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</si>
  <si>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</si>
  <si>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</si>
  <si>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</si>
  <si>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</si>
  <si>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</si>
  <si>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</si>
  <si>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</si>
  <si>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</si>
  <si>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</si>
  <si>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</si>
  <si>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</si>
  <si>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</si>
  <si>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</si>
  <si>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</si>
  <si>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</si>
  <si>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</si>
  <si>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</si>
  <si>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</si>
  <si>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</si>
  <si>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</si>
  <si>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</si>
  <si>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</si>
  <si>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</si>
  <si>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</si>
  <si>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</si>
  <si>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</si>
  <si>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</si>
  <si>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</si>
  <si>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</si>
  <si>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</si>
  <si>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</si>
  <si>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</si>
  <si>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</si>
  <si>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</si>
  <si>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</si>
  <si>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</si>
  <si>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</si>
  <si>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</si>
  <si>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</si>
  <si>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</si>
  <si>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</si>
  <si>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</si>
  <si>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</si>
  <si>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</si>
  <si>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</si>
  <si>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</si>
  <si>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</si>
  <si>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</si>
  <si>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</si>
  <si>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</si>
  <si>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</si>
  <si>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</si>
  <si>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</si>
  <si>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</si>
  <si>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</si>
  <si>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</si>
  <si>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</si>
  <si>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</si>
  <si>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</si>
  <si>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</si>
  <si>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</si>
  <si>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</si>
  <si>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</si>
  <si>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</si>
  <si>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</si>
  <si>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</si>
  <si>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</si>
  <si>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</si>
  <si>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</si>
  <si>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</si>
  <si>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</si>
  <si>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</si>
  <si>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</si>
  <si>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</si>
  <si>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</si>
  <si>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</si>
  <si>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</si>
  <si>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</si>
  <si>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</si>
  <si>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</si>
  <si>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</si>
  <si>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</si>
  <si>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</si>
  <si>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</si>
  <si>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</si>
  <si>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</si>
  <si>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</si>
  <si>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</si>
  <si>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</si>
  <si>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</si>
  <si>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</si>
  <si>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</si>
  <si>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</si>
  <si>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</si>
  <si>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</si>
  <si>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</si>
  <si>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</si>
  <si>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</si>
  <si>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</si>
  <si>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</si>
  <si>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</si>
  <si>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</si>
  <si>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</si>
  <si>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</si>
  <si>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</si>
  <si>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</si>
  <si>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</si>
  <si>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</si>
  <si>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</si>
  <si>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</si>
  <si>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</si>
  <si>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</si>
  <si>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</si>
  <si>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</si>
  <si>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</si>
  <si>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</si>
  <si>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</si>
  <si>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</si>
  <si>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</si>
  <si>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</si>
  <si>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</si>
  <si>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</si>
  <si>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</si>
  <si>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</si>
  <si>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</si>
  <si>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</si>
  <si>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</si>
  <si>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</si>
  <si>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</si>
  <si>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</si>
  <si>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</si>
  <si>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</si>
  <si>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</si>
  <si>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</si>
  <si>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</si>
  <si>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</si>
  <si>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</si>
  <si>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</si>
  <si>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</si>
  <si>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</si>
  <si>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</si>
  <si>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</si>
  <si>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</si>
  <si>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</si>
  <si>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</si>
  <si>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</si>
  <si>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</si>
  <si>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</si>
  <si>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</si>
  <si>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</si>
  <si>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</si>
  <si>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</si>
  <si>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</si>
  <si>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</si>
  <si>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</si>
  <si>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</si>
  <si>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</si>
  <si>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</si>
  <si>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</si>
  <si>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</si>
  <si>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</si>
  <si>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</si>
  <si>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</si>
  <si>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</si>
  <si>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</si>
  <si>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</si>
  <si>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</si>
  <si>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</si>
  <si>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</si>
  <si>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</si>
  <si>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</si>
  <si>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</si>
  <si>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</si>
  <si>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</si>
  <si>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</si>
  <si>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</si>
  <si>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</si>
  <si>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</si>
  <si>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</si>
  <si>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</si>
  <si>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</si>
  <si>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</si>
  <si>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</si>
  <si>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</si>
  <si>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</si>
  <si>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</si>
  <si>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</si>
  <si>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</si>
  <si>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</si>
  <si>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</si>
  <si>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</si>
  <si>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</si>
  <si>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</si>
  <si>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</si>
  <si>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</si>
  <si>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</si>
  <si>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</si>
  <si>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</si>
  <si>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</si>
  <si>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</si>
  <si>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</si>
  <si>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</si>
  <si>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</si>
  <si>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</si>
  <si>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</si>
  <si>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</si>
  <si>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</si>
  <si>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</si>
  <si>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</si>
  <si>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</si>
  <si>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</si>
  <si>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</si>
  <si>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</si>
  <si>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</si>
  <si>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</si>
  <si>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</si>
  <si>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</si>
  <si>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</si>
  <si>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</si>
  <si>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</si>
  <si>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</si>
  <si>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</si>
  <si>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</si>
  <si>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</si>
  <si>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</si>
  <si>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</si>
  <si>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</si>
  <si>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</si>
  <si>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</si>
  <si>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</si>
  <si>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</si>
  <si>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</si>
  <si>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</si>
  <si>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</si>
  <si>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</si>
  <si>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</si>
  <si>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</si>
  <si>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</si>
  <si>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</si>
  <si>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</si>
  <si>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</si>
  <si>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</si>
  <si>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</si>
  <si>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</si>
  <si>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</si>
  <si>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</si>
  <si>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</si>
  <si>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</si>
  <si>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</si>
  <si>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</si>
  <si>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</si>
  <si>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</si>
  <si>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</si>
  <si>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</si>
  <si>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</si>
  <si>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</si>
  <si>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</si>
  <si>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</si>
  <si>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</si>
  <si>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</si>
  <si>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</si>
  <si>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</si>
  <si>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</si>
  <si>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</si>
  <si>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</si>
  <si>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</si>
  <si>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</si>
  <si>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</si>
  <si>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</si>
  <si>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</si>
  <si>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</si>
  <si>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</si>
  <si>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</si>
  <si>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</si>
  <si>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</si>
  <si>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</si>
  <si>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</si>
  <si>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</si>
  <si>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</si>
  <si>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</si>
  <si>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</si>
  <si>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</si>
  <si>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</si>
  <si>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</si>
  <si>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</si>
  <si>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</si>
  <si>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</si>
  <si>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</si>
  <si>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</si>
  <si>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</si>
  <si>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</si>
  <si>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</si>
  <si>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</si>
  <si>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</si>
  <si>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</si>
  <si>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</si>
  <si>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</si>
  <si>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</si>
  <si>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</si>
  <si>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</si>
  <si>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</si>
  <si>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</si>
  <si>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</si>
  <si>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</si>
  <si>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</si>
  <si>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</si>
  <si>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</si>
  <si>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</si>
  <si>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</si>
  <si>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</si>
  <si>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</si>
  <si>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</si>
  <si>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</si>
  <si>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</si>
  <si>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</si>
  <si>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</si>
  <si>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</si>
  <si>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</si>
  <si>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</si>
  <si>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</si>
  <si>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</si>
  <si>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</si>
  <si>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</si>
  <si>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</si>
  <si>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</si>
  <si>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</si>
  <si>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</si>
  <si>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</si>
  <si>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</si>
  <si>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</si>
  <si>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</si>
  <si>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</si>
  <si>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</si>
  <si>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</si>
  <si>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</si>
  <si>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</si>
  <si>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</si>
  <si>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</si>
  <si>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</si>
  <si>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</si>
  <si>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</si>
  <si>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</si>
  <si>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</si>
  <si>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</si>
  <si>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</si>
  <si>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</si>
  <si>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</si>
  <si>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</si>
  <si>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</si>
  <si>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</si>
  <si>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</si>
  <si>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</si>
  <si>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</si>
  <si>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</si>
  <si>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</si>
  <si>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</si>
  <si>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</si>
  <si>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</si>
  <si>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</si>
  <si>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</si>
  <si>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</si>
  <si>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</si>
  <si>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</si>
  <si>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</si>
  <si>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</si>
  <si>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</si>
  <si>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</si>
  <si>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</si>
  <si>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</si>
  <si>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</si>
  <si>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</si>
  <si>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</si>
  <si>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</si>
  <si>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</si>
  <si>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</si>
  <si>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</si>
  <si>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</si>
  <si>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</si>
  <si>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</si>
  <si>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</si>
  <si>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</si>
  <si>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</si>
  <si>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</si>
  <si>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</si>
  <si>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</si>
  <si>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</si>
  <si>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</si>
  <si>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</si>
  <si>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</si>
  <si>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</si>
  <si>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</si>
  <si>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</si>
  <si>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</si>
  <si>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</si>
  <si>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</si>
  <si>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</si>
  <si>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</si>
  <si>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</si>
  <si>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</si>
  <si>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</si>
  <si>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</si>
  <si>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</si>
  <si>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</si>
  <si>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</si>
  <si>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</si>
  <si>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</si>
  <si>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</si>
  <si>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</si>
  <si>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</si>
  <si>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</si>
  <si>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</si>
  <si>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</si>
  <si>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</si>
  <si>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</si>
  <si>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</si>
  <si>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</si>
  <si>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</si>
  <si>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</si>
  <si>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</si>
  <si>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</si>
  <si>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</si>
  <si>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</si>
  <si>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</si>
  <si>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</si>
  <si>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</si>
  <si>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</si>
  <si>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</si>
  <si>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</si>
  <si>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</si>
  <si>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</si>
  <si>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</si>
  <si>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</si>
  <si>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</si>
  <si>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</si>
  <si>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</si>
  <si>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</si>
  <si>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</si>
  <si>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</si>
  <si>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</si>
  <si>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</si>
  <si>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</si>
  <si>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</si>
  <si>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</si>
  <si>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</si>
  <si>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</si>
  <si>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</si>
  <si>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</si>
  <si>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</si>
  <si>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</si>
  <si>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</si>
  <si>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</si>
  <si>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</si>
  <si>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</si>
  <si>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</si>
  <si>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</si>
  <si>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</si>
  <si>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</si>
  <si>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</si>
  <si>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</si>
  <si>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</si>
  <si>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</si>
  <si>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</si>
  <si>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</si>
  <si>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</si>
  <si>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</si>
  <si>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</si>
  <si>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</si>
  <si>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</si>
  <si>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</si>
  <si>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</si>
  <si>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</si>
  <si>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</si>
  <si>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</si>
  <si>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</si>
  <si>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</si>
  <si>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</si>
  <si>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</si>
  <si>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</si>
  <si>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</si>
  <si>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</si>
  <si>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</si>
  <si>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</si>
  <si>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</si>
  <si>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</si>
  <si>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</si>
  <si>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</si>
  <si>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</si>
  <si>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</si>
  <si>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</si>
  <si>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</si>
  <si>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</si>
  <si>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</si>
  <si>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</si>
  <si>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</si>
  <si>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</si>
  <si>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</si>
  <si>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</si>
  <si>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</si>
  <si>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</si>
  <si>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</si>
  <si>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</si>
  <si>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</si>
  <si>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</si>
  <si>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</si>
  <si>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</si>
  <si>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</si>
  <si>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</si>
  <si>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</si>
  <si>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</si>
  <si>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</si>
  <si>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</si>
  <si>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</si>
  <si>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</si>
  <si>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</si>
  <si>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</si>
  <si>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</si>
  <si>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</si>
  <si>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</si>
  <si>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</si>
  <si>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</si>
  <si>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</si>
  <si>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</si>
  <si>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</si>
  <si>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</si>
  <si>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</si>
  <si>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</si>
  <si>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</si>
  <si>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</si>
  <si>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</si>
  <si>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</si>
  <si>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</si>
  <si>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</si>
  <si>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</si>
  <si>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</si>
  <si>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</si>
  <si>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</si>
  <si>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</si>
  <si>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</si>
  <si>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</si>
  <si>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</si>
  <si>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</si>
  <si>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</si>
  <si>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</si>
  <si>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</si>
  <si>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</si>
  <si>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</si>
  <si>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</si>
  <si>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</si>
  <si>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</si>
  <si>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</si>
  <si>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</si>
  <si>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</si>
  <si>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</si>
  <si>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</si>
  <si>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</si>
  <si>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</si>
  <si>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</si>
  <si>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</si>
  <si>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</si>
  <si>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</si>
  <si>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</si>
  <si>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</si>
  <si>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</si>
  <si>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</si>
  <si>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</si>
  <si>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</si>
  <si>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</si>
  <si>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</si>
  <si>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</si>
  <si>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</si>
  <si>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</si>
  <si>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</si>
  <si>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</si>
  <si>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</si>
  <si>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</si>
  <si>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</si>
  <si>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</si>
  <si>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</si>
  <si>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</si>
  <si>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</si>
  <si>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</si>
  <si>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</si>
  <si>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</si>
  <si>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</si>
  <si>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</si>
  <si>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</si>
  <si>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</si>
  <si>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</si>
  <si>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</si>
  <si>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</si>
  <si>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</si>
  <si>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</si>
  <si>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</si>
  <si>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</si>
  <si>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</si>
  <si>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</si>
  <si>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</si>
  <si>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</si>
  <si>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</si>
  <si>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</si>
  <si>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</si>
  <si>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</si>
  <si>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</si>
  <si>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</si>
  <si>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</si>
  <si>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</si>
  <si>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</si>
  <si>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</si>
  <si>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</si>
  <si>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</si>
  <si>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</si>
  <si>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</si>
  <si>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</si>
  <si>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</si>
  <si>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</si>
  <si>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</si>
  <si>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</si>
  <si>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</si>
  <si>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</si>
  <si>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</si>
  <si>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</si>
  <si>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</si>
  <si>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</si>
  <si>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</si>
  <si>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</si>
  <si>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</si>
  <si>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</si>
  <si>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</si>
  <si>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</si>
  <si>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</si>
  <si>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</si>
  <si>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</si>
  <si>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</si>
  <si>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</si>
  <si>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</si>
  <si>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</si>
  <si>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</si>
  <si>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</si>
  <si>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</si>
  <si>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</si>
  <si>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</si>
  <si>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</si>
  <si>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</si>
  <si>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</si>
  <si>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</si>
  <si>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</si>
  <si>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</si>
  <si>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</si>
  <si>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</si>
  <si>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</si>
  <si>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</si>
  <si>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</si>
  <si>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</si>
  <si>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</si>
  <si>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</si>
  <si>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</si>
  <si>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</si>
  <si>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</si>
  <si>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</si>
  <si>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</si>
  <si>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</si>
  <si>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</si>
  <si>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</si>
  <si>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</si>
  <si>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</si>
  <si>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</si>
  <si>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</si>
  <si>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</si>
  <si>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</si>
  <si>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</si>
  <si>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</si>
  <si>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</si>
  <si>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</si>
  <si>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</si>
  <si>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</si>
  <si>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</si>
  <si>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</si>
  <si>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</si>
  <si>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</si>
  <si>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</si>
  <si>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</si>
  <si>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</si>
  <si>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</si>
  <si>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</si>
  <si>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</si>
  <si>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</si>
  <si>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</si>
  <si>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</si>
  <si>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</si>
  <si>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</si>
  <si>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</si>
  <si>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</si>
  <si>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</si>
  <si>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</si>
  <si>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</si>
  <si>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</si>
  <si>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</si>
  <si>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</si>
  <si>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</si>
  <si>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</si>
  <si>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</si>
  <si>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</si>
  <si>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</si>
  <si>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</si>
  <si>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</si>
  <si>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</si>
  <si>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</si>
  <si>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</si>
  <si>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</si>
  <si>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</si>
  <si>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</si>
  <si>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</si>
  <si>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</si>
  <si>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</si>
  <si>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</si>
  <si>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</si>
  <si>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</si>
  <si>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</si>
  <si>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</si>
  <si>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</si>
  <si>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</si>
  <si>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</si>
  <si>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</si>
  <si>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</si>
  <si>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</si>
  <si>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</si>
  <si>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</si>
  <si>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</si>
  <si>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</si>
  <si>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</si>
  <si>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</si>
  <si>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</si>
  <si>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</si>
  <si>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</si>
  <si>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</si>
  <si>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</si>
  <si>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</si>
  <si>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</si>
  <si>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</si>
  <si>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</si>
  <si>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</si>
  <si>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</si>
  <si>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</si>
  <si>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</si>
  <si>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</si>
  <si>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</si>
  <si>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</si>
  <si>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</si>
  <si>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</si>
  <si>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</si>
  <si>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</si>
  <si>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</si>
  <si>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</si>
  <si>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</si>
  <si>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</si>
  <si>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</si>
  <si>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</si>
  <si>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</si>
  <si>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</si>
  <si>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</si>
  <si>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</si>
  <si>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</si>
  <si>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</si>
  <si>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</si>
  <si>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</si>
  <si>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</si>
  <si>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</si>
  <si>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</si>
  <si>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</si>
  <si>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</si>
  <si>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</si>
  <si>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</si>
  <si>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</si>
  <si>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</si>
  <si>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</si>
  <si>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</si>
  <si>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</si>
  <si>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</si>
  <si>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</si>
  <si>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</si>
  <si>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</si>
  <si>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</si>
  <si>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</si>
  <si>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</si>
  <si>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</si>
  <si>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</si>
  <si>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</si>
  <si>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</si>
  <si>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</si>
  <si>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</si>
  <si>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</si>
  <si>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</si>
  <si>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</si>
  <si>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</si>
  <si>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</si>
  <si>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</si>
  <si>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</si>
  <si>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</si>
  <si>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</si>
  <si>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</si>
  <si>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</si>
  <si>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</si>
  <si>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</si>
  <si>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</si>
  <si>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</si>
  <si>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</si>
  <si>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</si>
  <si>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</si>
  <si>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</si>
  <si>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</si>
  <si>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</si>
  <si>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</si>
  <si>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</si>
  <si>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</si>
  <si>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</si>
  <si>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</si>
  <si>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</si>
  <si>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</si>
  <si>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</si>
  <si>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</si>
  <si>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</si>
  <si>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</si>
  <si>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</si>
  <si>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</si>
  <si>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</si>
  <si>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</si>
  <si>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</si>
  <si>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</si>
  <si>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</si>
  <si>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</si>
  <si>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</si>
  <si>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</si>
  <si>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</si>
  <si>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</si>
  <si>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</si>
  <si>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</si>
  <si>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</si>
  <si>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</si>
  <si>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</si>
  <si>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</si>
  <si>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</si>
  <si>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</si>
  <si>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</si>
  <si>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</si>
  <si>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</si>
  <si>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</si>
  <si>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</si>
  <si>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</si>
  <si>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</si>
  <si>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</si>
  <si>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</si>
  <si>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</si>
  <si>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</si>
  <si>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</si>
  <si>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</si>
  <si>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</si>
  <si>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</si>
  <si>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</si>
  <si>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</si>
  <si>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</si>
  <si>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</si>
  <si>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</si>
  <si>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</si>
  <si>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</si>
  <si>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</si>
  <si>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</si>
  <si>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</si>
  <si>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</si>
  <si>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</si>
  <si>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</si>
  <si>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</si>
  <si>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</si>
  <si>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</si>
  <si>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</si>
  <si>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</si>
  <si>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</si>
  <si>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</si>
  <si>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</si>
  <si>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</si>
  <si>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</si>
  <si>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</si>
  <si>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</si>
  <si>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</si>
  <si>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</si>
  <si>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</si>
  <si>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</si>
  <si>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</si>
  <si>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</si>
  <si>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</si>
  <si>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</si>
  <si>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</si>
  <si>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</si>
  <si>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</si>
  <si>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</si>
  <si>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</si>
  <si>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</si>
  <si>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</si>
  <si>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</si>
  <si>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</si>
  <si>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</si>
  <si>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</si>
  <si>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</si>
  <si>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</si>
  <si>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</si>
  <si>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</si>
  <si>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</si>
  <si>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</si>
  <si>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</si>
  <si>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</si>
  <si>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</si>
  <si>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</si>
  <si>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</si>
  <si>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</si>
  <si>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</si>
  <si>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</si>
  <si>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</si>
  <si>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</si>
  <si>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</si>
  <si>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</si>
  <si>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</si>
  <si>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</si>
  <si>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</si>
  <si>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</si>
  <si>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</si>
  <si>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</si>
  <si>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</si>
  <si>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</si>
  <si>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</si>
  <si>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</si>
  <si>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</si>
  <si>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</si>
  <si>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</si>
  <si>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</si>
  <si>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</si>
  <si>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</si>
  <si>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</si>
  <si>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</si>
  <si>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</si>
  <si>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</si>
  <si>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</si>
  <si>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</si>
  <si>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</si>
  <si>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</si>
  <si>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</si>
  <si>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</si>
  <si>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</si>
  <si>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</si>
  <si>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</si>
  <si>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</si>
  <si>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</si>
  <si>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</si>
  <si>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</si>
  <si>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</si>
  <si>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</si>
  <si>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</si>
  <si>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</si>
  <si>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</si>
  <si>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</si>
  <si>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</si>
  <si>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</si>
  <si>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</si>
  <si>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</si>
  <si>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</si>
  <si>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</si>
  <si>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</si>
  <si>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</si>
  <si>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</si>
  <si>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</si>
  <si>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</si>
  <si>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</si>
  <si>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</si>
  <si>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</si>
  <si>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</si>
  <si>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</si>
  <si>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</si>
  <si>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</si>
  <si>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</si>
  <si>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</si>
  <si>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</si>
  <si>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</si>
  <si>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</si>
  <si>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</si>
  <si>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</si>
  <si>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</si>
  <si>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</si>
  <si>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</si>
  <si>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</si>
  <si>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</si>
  <si>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</si>
  <si>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</si>
  <si>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</si>
  <si>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</si>
  <si>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</si>
  <si>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</si>
  <si>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</si>
  <si>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</si>
  <si>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</si>
  <si>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</si>
  <si>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</si>
  <si>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</si>
  <si>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</si>
  <si>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</si>
  <si>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</si>
  <si>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</si>
  <si>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</si>
  <si>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</si>
  <si>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</si>
  <si>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</si>
  <si>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</si>
  <si>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</si>
  <si>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</si>
  <si>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</si>
  <si>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</si>
  <si>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</si>
  <si>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</si>
  <si>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</si>
  <si>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</si>
  <si>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</si>
  <si>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</si>
  <si>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</si>
  <si>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</si>
  <si>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</si>
  <si>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</si>
  <si>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</si>
  <si>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</si>
  <si>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</si>
  <si>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</si>
  <si>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</si>
  <si>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</si>
  <si>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</si>
  <si>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</si>
  <si>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</si>
  <si>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</si>
  <si>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</si>
  <si>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</si>
  <si>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</si>
  <si>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</si>
  <si>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</si>
  <si>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</si>
  <si>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</si>
  <si>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</si>
  <si>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</si>
  <si>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</si>
  <si>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</si>
  <si>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</si>
  <si>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</si>
  <si>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</si>
  <si>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</si>
  <si>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</si>
  <si>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</si>
  <si>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</si>
  <si>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</si>
  <si>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</si>
  <si>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</si>
  <si>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</si>
  <si>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</si>
  <si>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</si>
  <si>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</si>
  <si>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</si>
  <si>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</si>
  <si>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</si>
  <si>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</si>
  <si>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</si>
  <si>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</si>
  <si>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</si>
  <si>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</si>
  <si>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</si>
  <si>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</si>
  <si>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</si>
  <si>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</si>
  <si>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</si>
  <si>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</si>
  <si>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</si>
  <si>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</si>
  <si>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</si>
  <si>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</si>
  <si>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</si>
  <si>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</si>
  <si>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</si>
  <si>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</si>
  <si>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</si>
  <si>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</si>
  <si>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</si>
  <si>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</si>
  <si>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</si>
  <si>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</si>
  <si>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</si>
  <si>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</si>
  <si>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</si>
  <si>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</si>
  <si>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</si>
  <si>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</si>
  <si>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</si>
  <si>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</si>
  <si>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</si>
  <si>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</si>
  <si>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</si>
  <si>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</si>
  <si>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</si>
  <si>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</si>
  <si>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</si>
  <si>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</si>
  <si>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</si>
  <si>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</si>
  <si>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</si>
  <si>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</si>
  <si>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</si>
  <si>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</si>
  <si>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</si>
  <si>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</si>
  <si>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</si>
  <si>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</si>
  <si>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</si>
  <si>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</si>
  <si>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</si>
  <si>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</si>
  <si>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</si>
  <si>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</si>
  <si>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</si>
  <si>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</si>
  <si>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</si>
  <si>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</si>
  <si>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</si>
  <si>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</si>
  <si>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</si>
  <si>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</si>
  <si>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</si>
  <si>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</si>
  <si>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</si>
  <si>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</si>
  <si>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</si>
  <si>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</si>
  <si>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</si>
  <si>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</si>
  <si>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</si>
  <si>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</si>
  <si>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</si>
  <si>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</si>
  <si>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</si>
  <si>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</si>
  <si>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</si>
  <si>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</si>
  <si>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</si>
  <si>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</si>
  <si>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</si>
  <si>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</si>
  <si>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</si>
  <si>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</si>
  <si>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</si>
  <si>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</si>
  <si>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</si>
  <si>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</si>
  <si>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</si>
  <si>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</si>
  <si>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</si>
  <si>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</si>
  <si>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</si>
  <si>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</si>
  <si>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</si>
  <si>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</si>
  <si>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</si>
  <si>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</si>
  <si>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</si>
  <si>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</si>
  <si>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</si>
  <si>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</si>
  <si>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</si>
  <si>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</si>
  <si>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</si>
  <si>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</si>
  <si>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</si>
  <si>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</si>
  <si>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</si>
  <si>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</si>
  <si>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</si>
  <si>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</si>
  <si>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</si>
  <si>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</si>
  <si>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</si>
  <si>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</si>
  <si>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</si>
  <si>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</si>
  <si>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</si>
  <si>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</si>
  <si>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</si>
  <si>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</si>
  <si>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</si>
  <si>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</si>
  <si>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</si>
  <si>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</si>
  <si>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</si>
  <si>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</si>
  <si>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</si>
  <si>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</si>
  <si>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</si>
  <si>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</si>
  <si>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</si>
  <si>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</si>
  <si>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</si>
  <si>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</si>
  <si>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</si>
  <si>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</si>
  <si>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</si>
  <si>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</si>
  <si>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</si>
  <si>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</si>
  <si>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</si>
  <si>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</si>
  <si>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</si>
  <si>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</si>
  <si>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</si>
  <si>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</si>
  <si>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</si>
  <si>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</si>
  <si>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</si>
  <si>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</si>
  <si>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</si>
  <si>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</si>
  <si>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</si>
  <si>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</si>
  <si>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</si>
  <si>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</si>
  <si>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</si>
  <si>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</si>
  <si>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</si>
  <si>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</si>
  <si>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</si>
  <si>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</si>
  <si>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</si>
  <si>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</si>
  <si>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</si>
  <si>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</si>
  <si>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</si>
  <si>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</si>
  <si>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</si>
  <si>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</si>
  <si>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</si>
  <si>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</si>
  <si>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</si>
  <si>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</si>
  <si>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</si>
  <si>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</si>
  <si>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</si>
  <si>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</si>
  <si>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</si>
  <si>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</si>
  <si>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</si>
  <si>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</si>
  <si>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</si>
  <si>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</si>
  <si>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</si>
  <si>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</si>
  <si>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</si>
  <si>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</si>
  <si>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</si>
  <si>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</si>
  <si>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</si>
  <si>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</si>
  <si>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</si>
  <si>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</si>
  <si>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</si>
  <si>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</si>
  <si>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</si>
  <si>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</si>
  <si>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</si>
  <si>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</si>
  <si>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</si>
  <si>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</si>
  <si>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</si>
  <si>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</si>
  <si>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</si>
  <si>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</si>
  <si>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</si>
  <si>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</si>
  <si>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</si>
  <si>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</si>
  <si>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</si>
  <si>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</si>
  <si>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</si>
  <si>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</si>
  <si>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</si>
  <si>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</si>
  <si>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</si>
  <si>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</si>
  <si>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</si>
  <si>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</si>
  <si>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</si>
  <si>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</si>
  <si>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</si>
  <si>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</si>
  <si>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</si>
  <si>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</si>
  <si>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</si>
  <si>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</si>
  <si>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</si>
  <si>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</si>
  <si>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</si>
  <si>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</si>
  <si>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</si>
  <si>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</si>
  <si>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</si>
  <si>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</si>
  <si>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</si>
  <si>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</si>
  <si>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</si>
  <si>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</si>
  <si>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</si>
  <si>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</si>
  <si>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</si>
  <si>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</si>
  <si>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</si>
  <si>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</si>
  <si>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</si>
  <si>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</si>
  <si>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</si>
  <si>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</si>
  <si>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</si>
  <si>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</si>
  <si>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</si>
  <si>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</si>
  <si>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</si>
  <si>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</si>
  <si>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</si>
  <si>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</si>
  <si>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</si>
  <si>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</si>
  <si>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</si>
  <si>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</si>
  <si>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</si>
  <si>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</si>
  <si>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</si>
  <si>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</si>
  <si>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</si>
  <si>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</si>
  <si>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</si>
  <si>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</si>
  <si>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</si>
  <si>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</si>
  <si>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</si>
  <si>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</si>
  <si>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</si>
  <si>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</si>
  <si>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</si>
  <si>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</si>
  <si>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</si>
  <si>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</si>
  <si>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</si>
  <si>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</si>
  <si>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</si>
  <si>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</si>
  <si>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</si>
  <si>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</si>
  <si>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</si>
  <si>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</si>
  <si>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</si>
  <si>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</si>
  <si>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</si>
  <si>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</si>
  <si>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</si>
  <si>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</si>
  <si>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</si>
  <si>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</si>
  <si>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</si>
  <si>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</si>
  <si>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</si>
  <si>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</si>
  <si>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</si>
  <si>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</si>
  <si>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</si>
  <si>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</si>
  <si>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</si>
  <si>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</si>
  <si>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</si>
  <si>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</si>
  <si>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</si>
  <si>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</si>
  <si>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</si>
  <si>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</si>
  <si>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</si>
  <si>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</si>
  <si>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</si>
  <si>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</si>
  <si>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</si>
  <si>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</si>
  <si>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</si>
  <si>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</si>
  <si>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</si>
  <si>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</si>
  <si>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</si>
  <si>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</si>
  <si>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</si>
  <si>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</si>
  <si>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</si>
  <si>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</si>
  <si>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</si>
  <si>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</si>
  <si>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</si>
  <si>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</si>
  <si>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</si>
  <si>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</si>
  <si>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</si>
  <si>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</si>
  <si>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</si>
  <si>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</si>
  <si>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</si>
  <si>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</si>
  <si>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</si>
  <si>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</si>
  <si>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</si>
  <si>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</si>
  <si>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</si>
  <si>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</si>
  <si>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</si>
  <si>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</si>
  <si>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</si>
  <si>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</si>
  <si>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</si>
  <si>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</si>
  <si>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</si>
  <si>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</si>
  <si>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</si>
  <si>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</si>
  <si>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</si>
  <si>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</si>
  <si>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</si>
  <si>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</si>
  <si>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</si>
  <si>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</si>
  <si>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</si>
  <si>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</si>
  <si>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</si>
  <si>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</si>
  <si>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</si>
  <si>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</si>
  <si>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</si>
  <si>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</si>
  <si>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</si>
  <si>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</si>
  <si>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</si>
  <si>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</si>
  <si>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</si>
  <si>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</si>
  <si>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</si>
  <si>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</si>
  <si>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</si>
  <si>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</si>
  <si>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</si>
  <si>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</si>
  <si>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</si>
  <si>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</si>
  <si>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</si>
  <si>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</si>
  <si>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</si>
  <si>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</si>
  <si>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</si>
  <si>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</si>
  <si>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</si>
  <si>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</si>
  <si>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</si>
  <si>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</si>
  <si>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</si>
  <si>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</si>
  <si>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</si>
  <si>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</si>
  <si>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</si>
  <si>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</si>
  <si>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</si>
  <si>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</si>
  <si>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</si>
  <si>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</si>
  <si>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</si>
  <si>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</si>
  <si>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</si>
  <si>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</si>
  <si>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</si>
  <si>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</si>
  <si>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</si>
  <si>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</si>
  <si>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</si>
  <si>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</si>
  <si>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</si>
  <si>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</si>
  <si>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</si>
  <si>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</si>
  <si>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</si>
  <si>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</si>
  <si>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</si>
  <si>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</si>
  <si>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</si>
  <si>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</si>
  <si>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</si>
  <si>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</si>
  <si>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</si>
  <si>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</si>
  <si>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</si>
  <si>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</si>
  <si>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</si>
  <si>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</si>
  <si>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</si>
  <si>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</si>
  <si>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</si>
  <si>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</si>
  <si>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</si>
  <si>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</si>
  <si>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</si>
  <si>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</si>
  <si>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</si>
  <si>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</si>
  <si>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</si>
  <si>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</si>
  <si>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</si>
  <si>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</si>
  <si>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</si>
  <si>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</si>
  <si>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</si>
  <si>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</si>
  <si>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</si>
  <si>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</si>
  <si>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</si>
  <si>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</si>
  <si>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</si>
  <si>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</si>
  <si>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</si>
  <si>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</si>
  <si>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</si>
  <si>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</si>
  <si>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</si>
  <si>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</si>
  <si>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</si>
  <si>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</si>
  <si>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</si>
  <si>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</si>
  <si>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</si>
  <si>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</si>
  <si>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</si>
  <si>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</si>
  <si>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</si>
  <si>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</si>
  <si>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</si>
  <si>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</si>
  <si>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</si>
  <si>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</si>
  <si>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</si>
  <si>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</si>
  <si>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</si>
  <si>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</si>
  <si>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</si>
  <si>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</si>
  <si>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</si>
  <si>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</si>
  <si>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</si>
  <si>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</si>
  <si>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</si>
  <si>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</si>
  <si>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</si>
  <si>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</si>
  <si>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</si>
  <si>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</si>
  <si>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</si>
  <si>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</si>
  <si>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</si>
  <si>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</si>
  <si>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</si>
  <si>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</si>
  <si>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</si>
  <si>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</si>
  <si>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</si>
  <si>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</si>
  <si>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</si>
  <si>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</si>
  <si>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</si>
  <si>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</si>
  <si>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</si>
  <si>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</si>
  <si>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</si>
  <si>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</si>
  <si>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</si>
  <si>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</si>
  <si>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</si>
  <si>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</si>
  <si>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</si>
  <si>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</si>
  <si>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</si>
  <si>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</si>
  <si>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</si>
  <si>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</si>
  <si>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</si>
  <si>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</si>
  <si>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</si>
  <si>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</si>
  <si>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</si>
  <si>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</si>
  <si>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</si>
  <si>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</si>
  <si>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</si>
  <si>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</si>
  <si>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</si>
  <si>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</si>
  <si>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</si>
  <si>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</si>
  <si>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</si>
  <si>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</si>
  <si>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</si>
  <si>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</si>
  <si>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</si>
  <si>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</si>
  <si>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</si>
  <si>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</si>
  <si>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</si>
  <si>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</si>
  <si>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</si>
  <si>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</si>
  <si>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</si>
  <si>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</si>
  <si>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</si>
  <si>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</si>
  <si>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</si>
  <si>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</si>
  <si>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</si>
  <si>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</si>
  <si>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</si>
  <si>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</si>
  <si>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</si>
  <si>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</si>
  <si>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</si>
  <si>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</si>
  <si>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</si>
  <si>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</si>
  <si>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</si>
  <si>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</si>
  <si>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</si>
  <si>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</si>
  <si>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</si>
  <si>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</si>
  <si>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</si>
  <si>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</si>
  <si>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</si>
  <si>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</si>
  <si>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</si>
  <si>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</si>
  <si>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</si>
  <si>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</si>
  <si>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</si>
  <si>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</si>
  <si>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</si>
  <si>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</si>
  <si>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</si>
  <si>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</si>
  <si>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</si>
  <si>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</si>
  <si>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</si>
  <si>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</si>
  <si>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</si>
  <si>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</si>
  <si>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</si>
  <si>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</si>
  <si>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</si>
  <si>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</si>
  <si>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</si>
  <si>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</si>
  <si>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</si>
  <si>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</si>
  <si>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</si>
  <si>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</si>
  <si>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</si>
  <si>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</si>
  <si>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</si>
  <si>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</si>
  <si>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</si>
  <si>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</si>
  <si>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</si>
  <si>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</si>
  <si>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</si>
  <si>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</si>
  <si>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</si>
  <si>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</si>
  <si>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</si>
  <si>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</si>
  <si>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</si>
  <si>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</si>
  <si>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</si>
  <si>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</si>
  <si>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</si>
  <si>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</si>
  <si>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</si>
  <si>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</si>
  <si>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</si>
  <si>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</si>
  <si>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</si>
  <si>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</si>
  <si>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</si>
  <si>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</si>
  <si>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</si>
  <si>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</si>
  <si>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</si>
  <si>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</si>
  <si>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</si>
  <si>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</si>
  <si>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</si>
  <si>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</si>
  <si>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</si>
  <si>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</si>
  <si>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</si>
  <si>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</si>
  <si>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</si>
  <si>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</si>
  <si>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</si>
  <si>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</si>
  <si>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</si>
  <si>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</si>
  <si>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</si>
  <si>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</si>
  <si>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</si>
  <si>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</si>
  <si>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</si>
  <si>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</si>
  <si>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</si>
  <si>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</si>
  <si>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</si>
  <si>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</si>
  <si>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</si>
  <si>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</si>
  <si>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</si>
  <si>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</si>
  <si>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</si>
  <si>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</si>
  <si>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</si>
  <si>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</si>
  <si>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</si>
  <si>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</si>
  <si>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</si>
  <si>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</si>
  <si>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</si>
  <si>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</si>
  <si>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</si>
  <si>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</si>
  <si>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</si>
  <si>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</si>
  <si>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</si>
  <si>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</si>
  <si>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</si>
  <si>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</si>
  <si>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</si>
  <si>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</si>
  <si>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</si>
  <si>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</si>
  <si>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</si>
  <si>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</si>
  <si>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</si>
  <si>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</si>
  <si>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</si>
  <si>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</si>
  <si>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</si>
  <si>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</si>
  <si>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</si>
  <si>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</si>
  <si>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</si>
  <si>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</si>
  <si>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</si>
  <si>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</si>
  <si>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</si>
  <si>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</si>
  <si>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</si>
  <si>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</si>
  <si>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</si>
  <si>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</si>
  <si>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</si>
  <si>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</si>
  <si>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</si>
  <si>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</si>
  <si>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</si>
  <si>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</si>
  <si>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</si>
  <si>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</si>
  <si>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</si>
  <si>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</si>
  <si>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</si>
  <si>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</si>
  <si>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</si>
  <si>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</si>
  <si>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</si>
  <si>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</si>
  <si>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</si>
  <si>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</si>
  <si>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</si>
  <si>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</si>
  <si>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</si>
  <si>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</si>
  <si>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</si>
  <si>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</si>
  <si>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</si>
  <si>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</si>
  <si>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</si>
  <si>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</si>
  <si>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</si>
  <si>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</si>
  <si>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</si>
  <si>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</si>
  <si>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</si>
  <si>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</si>
  <si>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</si>
  <si>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</si>
  <si>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</si>
  <si>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</si>
  <si>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</si>
  <si>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</si>
  <si>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</si>
  <si>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</si>
  <si>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</si>
  <si>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</si>
  <si>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</si>
  <si>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</si>
  <si>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</si>
  <si>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</si>
  <si>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</si>
  <si>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</si>
  <si>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</si>
  <si>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</si>
  <si>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</si>
  <si>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</si>
  <si>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</si>
  <si>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</si>
  <si>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</si>
  <si>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</si>
  <si>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</si>
  <si>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</si>
  <si>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</si>
  <si>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</si>
  <si>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</si>
  <si>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</si>
  <si>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</si>
  <si>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</si>
  <si>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</si>
  <si>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</si>
  <si>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</si>
  <si>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</si>
  <si>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</si>
  <si>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</si>
  <si>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</si>
  <si>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</si>
  <si>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</si>
  <si>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</si>
  <si>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</si>
  <si>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</si>
  <si>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</si>
  <si>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</si>
  <si>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</si>
  <si>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</si>
  <si>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</si>
  <si>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</si>
  <si>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</si>
  <si>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</si>
  <si>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</si>
  <si>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</si>
  <si>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</si>
  <si>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</si>
  <si>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</si>
  <si>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</si>
  <si>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</si>
  <si>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</si>
  <si>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</si>
  <si>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</si>
  <si>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</si>
  <si>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</si>
  <si>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</si>
  <si>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</si>
  <si>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</si>
  <si>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</si>
  <si>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</si>
  <si>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</si>
  <si>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</si>
  <si>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</si>
  <si>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</si>
  <si>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</si>
  <si>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</si>
  <si>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</si>
  <si>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</si>
  <si>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</si>
  <si>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</si>
  <si>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</si>
  <si>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</si>
  <si>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</si>
  <si>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</si>
  <si>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</si>
  <si>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</si>
  <si>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</si>
  <si>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</si>
  <si>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</si>
  <si>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</si>
  <si>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</si>
  <si>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</si>
  <si>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</si>
  <si>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</si>
  <si>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</si>
  <si>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</si>
  <si>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</si>
  <si>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</si>
  <si>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</si>
  <si>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</si>
  <si>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</si>
  <si>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</si>
  <si>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</si>
  <si>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</si>
  <si>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</si>
  <si>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</si>
  <si>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</si>
  <si>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</si>
  <si>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</si>
  <si>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</si>
  <si>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</si>
  <si>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</si>
  <si>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</si>
  <si>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</si>
  <si>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</si>
  <si>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</si>
  <si>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</si>
  <si>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</si>
  <si>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</si>
  <si>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</si>
  <si>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</si>
  <si>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</si>
  <si>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</si>
  <si>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</si>
  <si>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</si>
  <si>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</si>
  <si>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</si>
  <si>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</si>
  <si>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</si>
  <si>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</si>
  <si>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</si>
  <si>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</si>
  <si>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</si>
  <si>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</si>
  <si>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</si>
  <si>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</si>
  <si>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</si>
  <si>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</si>
  <si>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</si>
  <si>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</si>
  <si>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</si>
  <si>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</si>
  <si>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</si>
  <si>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</si>
  <si>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</si>
  <si>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</si>
  <si>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</si>
  <si>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</si>
  <si>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</si>
  <si>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</si>
  <si>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</si>
  <si>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</si>
  <si>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</si>
  <si>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</si>
  <si>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</si>
  <si>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</si>
  <si>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</si>
  <si>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</si>
  <si>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</si>
  <si>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</si>
  <si>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</si>
  <si>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</si>
  <si>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</si>
  <si>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</si>
  <si>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</si>
  <si>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</si>
  <si>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</si>
  <si>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</si>
  <si>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</si>
  <si>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</si>
  <si>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</si>
  <si>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</si>
  <si>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</si>
  <si>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</si>
  <si>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</si>
  <si>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</si>
  <si>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</si>
  <si>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</si>
  <si>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</si>
  <si>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</si>
  <si>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</si>
  <si>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</si>
  <si>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</si>
  <si>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</si>
  <si>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</si>
  <si>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</si>
  <si>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</si>
  <si>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</si>
  <si>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</si>
  <si>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</si>
  <si>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</si>
  <si>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</si>
  <si>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</si>
  <si>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</si>
  <si>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</si>
  <si>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</si>
  <si>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</si>
  <si>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</si>
  <si>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</si>
  <si>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</si>
  <si>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</si>
  <si>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</si>
  <si>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</si>
  <si>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</si>
  <si>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</si>
  <si>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</si>
  <si>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</si>
  <si>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</si>
  <si>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</si>
  <si>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</si>
  <si>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</si>
  <si>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</si>
  <si>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</si>
  <si>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</si>
  <si>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</si>
  <si>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</si>
  <si>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</si>
  <si>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</si>
  <si>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</si>
  <si>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</si>
  <si>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</si>
  <si>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</si>
  <si>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</si>
  <si>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</si>
  <si>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</si>
  <si>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</si>
  <si>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</si>
  <si>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</si>
  <si>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</si>
  <si>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</si>
  <si>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</si>
  <si>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</si>
  <si>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</si>
  <si>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</si>
  <si>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</si>
  <si>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</si>
  <si>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</si>
  <si>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</si>
  <si>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</si>
  <si>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</si>
  <si>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</si>
  <si>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</si>
  <si>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</si>
  <si>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</si>
  <si>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</si>
  <si>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</si>
  <si>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</si>
  <si>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</si>
  <si>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</si>
  <si>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</si>
  <si>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</si>
  <si>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</si>
  <si>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</si>
  <si>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</si>
  <si>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</si>
  <si>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</si>
  <si>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</si>
  <si>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</si>
  <si>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</si>
  <si>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</si>
  <si>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</si>
  <si>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</si>
  <si>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</si>
  <si>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</si>
  <si>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</si>
  <si>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</si>
  <si>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</si>
  <si>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</si>
  <si>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</si>
  <si>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</si>
  <si>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</si>
  <si>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</si>
  <si>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</si>
  <si>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</si>
  <si>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</si>
  <si>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</si>
  <si>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</si>
  <si>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</si>
  <si>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</si>
  <si>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</si>
  <si>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</si>
  <si>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</si>
  <si>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</si>
  <si>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</si>
  <si>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</si>
  <si>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</si>
  <si>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</si>
  <si>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</si>
  <si>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</si>
  <si>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</si>
  <si>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</si>
  <si>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</si>
  <si>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</si>
  <si>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</si>
  <si>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</si>
  <si>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</si>
  <si>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</si>
  <si>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</si>
  <si>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</si>
  <si>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</si>
  <si>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</si>
  <si>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</si>
  <si>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</si>
  <si>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</si>
  <si>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</si>
  <si>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</si>
  <si>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</si>
  <si>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</si>
  <si>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</si>
  <si>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</si>
  <si>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</si>
  <si>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</si>
  <si>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</si>
  <si>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</si>
  <si>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</si>
  <si>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</si>
  <si>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</si>
  <si>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</si>
  <si>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</si>
  <si>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</si>
  <si>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</si>
  <si>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</si>
  <si>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</si>
  <si>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</si>
  <si>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</si>
  <si>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</si>
  <si>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</si>
  <si>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</si>
  <si>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</si>
  <si>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</si>
  <si>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</si>
  <si>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</si>
  <si>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</si>
  <si>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</si>
  <si>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</si>
  <si>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</si>
  <si>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</si>
  <si>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</si>
  <si>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</si>
  <si>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</si>
  <si>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</si>
  <si>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</si>
  <si>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</si>
  <si>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</si>
  <si>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</si>
  <si>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</si>
  <si>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</si>
  <si>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</si>
  <si>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</si>
  <si>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</si>
  <si>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</si>
  <si>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</si>
  <si>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</si>
  <si>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</si>
  <si>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</si>
  <si>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</si>
  <si>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</si>
  <si>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</si>
  <si>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</si>
  <si>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</si>
  <si>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</si>
  <si>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</si>
  <si>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</si>
  <si>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</si>
  <si>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</si>
  <si>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</si>
  <si>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</si>
  <si>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</si>
  <si>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</si>
  <si>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</si>
  <si>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</si>
  <si>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</si>
  <si>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</si>
  <si>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</si>
  <si>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</si>
  <si>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</si>
  <si>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</si>
  <si>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</si>
  <si>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</si>
  <si>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</si>
  <si>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</si>
  <si>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</si>
  <si>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</si>
  <si>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</si>
  <si>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</si>
  <si>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</si>
  <si>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</si>
  <si>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</si>
  <si>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</si>
  <si>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</si>
  <si>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</si>
  <si>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</si>
  <si>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</si>
  <si>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</si>
  <si>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</si>
  <si>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</si>
  <si>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</si>
  <si>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</si>
  <si>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</si>
  <si>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</si>
  <si>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</si>
  <si>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</si>
  <si>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</si>
  <si>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</si>
  <si>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</si>
  <si>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</si>
  <si>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</si>
  <si>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</si>
  <si>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</si>
  <si>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</si>
  <si>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</si>
  <si>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</si>
  <si>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</si>
  <si>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</si>
  <si>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</si>
  <si>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</si>
  <si>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</si>
  <si>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</si>
  <si>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</si>
  <si>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</si>
  <si>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</si>
  <si>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</si>
  <si>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</si>
  <si>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</si>
  <si>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</si>
  <si>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</si>
  <si>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</si>
  <si>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</si>
  <si>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</si>
  <si>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</si>
  <si>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</si>
  <si>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</si>
  <si>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</si>
  <si>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</si>
  <si>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</si>
  <si>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</si>
  <si>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</si>
  <si>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</si>
  <si>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</si>
  <si>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</si>
  <si>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</si>
  <si>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</si>
  <si>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</si>
  <si>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</si>
  <si>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</si>
  <si>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</si>
  <si>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</si>
  <si>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</si>
  <si>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</si>
  <si>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</si>
  <si>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</si>
  <si>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</si>
  <si>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</si>
  <si>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</si>
  <si>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</si>
  <si>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</si>
  <si>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</si>
  <si>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</si>
  <si>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</si>
  <si>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</si>
  <si>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</si>
  <si>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</si>
  <si>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</si>
  <si>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</si>
  <si>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</si>
  <si>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</si>
  <si>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</si>
  <si>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</si>
  <si>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</si>
  <si>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</si>
  <si>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</si>
  <si>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</si>
  <si>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</si>
  <si>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</si>
  <si>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</si>
  <si>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</si>
  <si>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</si>
  <si>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</si>
  <si>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</si>
  <si>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</si>
  <si>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</si>
  <si>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</si>
  <si>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</si>
  <si>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</si>
  <si>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</si>
  <si>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</si>
  <si>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</si>
  <si>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</si>
  <si>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</si>
  <si>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</si>
  <si>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</si>
  <si>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</si>
  <si>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</si>
  <si>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</si>
  <si>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</si>
  <si>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</si>
  <si>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</si>
  <si>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</si>
  <si>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</si>
  <si>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</si>
  <si>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</si>
  <si>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</si>
  <si>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</si>
  <si>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</si>
  <si>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</si>
  <si>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</si>
  <si>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</si>
  <si>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</si>
  <si>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</si>
  <si>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</si>
  <si>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</si>
  <si>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</si>
  <si>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</si>
  <si>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</si>
  <si>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</si>
  <si>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</si>
  <si>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</si>
  <si>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</si>
  <si>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</si>
  <si>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</si>
  <si>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</si>
  <si>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</si>
  <si>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</si>
  <si>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</si>
  <si>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</si>
  <si>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</si>
  <si>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</si>
  <si>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</si>
  <si>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</si>
  <si>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</si>
  <si>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</si>
  <si>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</si>
  <si>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</si>
  <si>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</si>
  <si>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</si>
  <si>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</si>
  <si>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</si>
  <si>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</si>
  <si>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</si>
  <si>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</si>
  <si>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</si>
  <si>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</si>
  <si>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</si>
  <si>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</si>
  <si>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</si>
  <si>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</si>
  <si>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</si>
  <si>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</si>
  <si>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</si>
  <si>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</si>
  <si>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</si>
  <si>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</si>
  <si>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</si>
  <si>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</si>
  <si>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</si>
  <si>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</si>
  <si>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</si>
  <si>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</si>
  <si>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</si>
  <si>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</si>
  <si>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</si>
  <si>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</si>
  <si>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</si>
  <si>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</si>
  <si>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</si>
  <si>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</si>
  <si>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</si>
  <si>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</si>
  <si>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</si>
  <si>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</si>
  <si>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</si>
  <si>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</si>
  <si>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</si>
  <si>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</si>
  <si>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</si>
  <si>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</si>
  <si>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</si>
  <si>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</si>
  <si>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</si>
  <si>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</si>
  <si>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</si>
  <si>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</si>
  <si>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</si>
  <si>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</si>
  <si>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</si>
  <si>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</si>
  <si>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</si>
  <si>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</si>
  <si>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</si>
  <si>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</si>
  <si>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</si>
  <si>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</si>
  <si>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</si>
  <si>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</si>
  <si>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</si>
  <si>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</si>
  <si>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</si>
  <si>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</si>
  <si>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</si>
  <si>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</si>
  <si>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</si>
  <si>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</si>
  <si>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</si>
  <si>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</si>
  <si>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</si>
  <si>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</si>
  <si>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</si>
  <si>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</si>
  <si>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</si>
  <si>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</si>
  <si>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</si>
  <si>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</si>
  <si>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</si>
  <si>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</si>
  <si>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</si>
  <si>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</si>
  <si>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</si>
  <si>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</si>
  <si>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</si>
  <si>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</si>
  <si>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</si>
  <si>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</si>
  <si>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</si>
  <si>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</si>
  <si>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</si>
  <si>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</si>
  <si>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</si>
  <si>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</si>
  <si>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</si>
  <si>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</si>
  <si>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</si>
  <si>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</si>
  <si>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</si>
  <si>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</si>
  <si>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</si>
  <si>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</si>
  <si>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</si>
  <si>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</si>
  <si>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</si>
  <si>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</si>
  <si>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</si>
  <si>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</si>
  <si>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</si>
  <si>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</si>
  <si>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</si>
  <si>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</si>
  <si>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</si>
  <si>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</si>
  <si>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</si>
  <si>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</si>
  <si>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</si>
  <si>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</si>
  <si>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</si>
  <si>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</si>
  <si>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</si>
  <si>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</si>
  <si>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</si>
  <si>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</si>
  <si>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</si>
  <si>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</si>
  <si>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</si>
  <si>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</si>
  <si>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</si>
  <si>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</si>
  <si>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</si>
  <si>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</si>
  <si>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</si>
  <si>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</si>
  <si>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</si>
  <si>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</si>
  <si>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</si>
  <si>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</si>
  <si>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</si>
  <si>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</si>
  <si>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</si>
  <si>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</si>
  <si>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</si>
  <si>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</si>
  <si>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</si>
  <si>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</si>
  <si>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</si>
  <si>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</si>
  <si>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</si>
  <si>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</si>
  <si>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</si>
  <si>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</si>
  <si>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</si>
  <si>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</si>
  <si>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</si>
  <si>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</si>
  <si>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</si>
  <si>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</si>
  <si>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</si>
  <si>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</si>
  <si>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</si>
  <si>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</si>
  <si>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</si>
  <si>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</si>
  <si>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</si>
  <si>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</si>
  <si>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</si>
  <si>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</si>
  <si>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</si>
  <si>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</si>
  <si>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</si>
  <si>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</si>
  <si>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</si>
  <si>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</si>
  <si>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</si>
  <si>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</si>
  <si>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</si>
  <si>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</si>
  <si>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</si>
  <si>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</si>
  <si>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</si>
  <si>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</si>
  <si>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</si>
  <si>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</si>
  <si>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</si>
  <si>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</si>
  <si>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</si>
  <si>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</si>
  <si>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</si>
  <si>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</si>
  <si>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</si>
  <si>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</si>
  <si>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</si>
  <si>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</si>
  <si>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</si>
  <si>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</si>
  <si>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</si>
  <si>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</si>
  <si>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</si>
  <si>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</si>
  <si>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</si>
  <si>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</si>
  <si>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</si>
  <si>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</si>
  <si>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</si>
  <si>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</si>
  <si>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</si>
  <si>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</si>
  <si>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</si>
  <si>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</si>
  <si>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</si>
  <si>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</si>
  <si>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</si>
  <si>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</si>
  <si>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</si>
  <si>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</si>
  <si>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</si>
  <si>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</si>
  <si>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</si>
  <si>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</si>
  <si>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</si>
  <si>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</si>
  <si>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</si>
  <si>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</si>
  <si>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</si>
  <si>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</si>
  <si>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</si>
  <si>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</si>
  <si>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</si>
  <si>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</si>
  <si>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</si>
  <si>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</si>
  <si>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</si>
  <si>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</si>
  <si>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</si>
  <si>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</si>
  <si>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</si>
  <si>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</si>
  <si>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</si>
  <si>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</si>
  <si>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</si>
  <si>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</si>
  <si>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</si>
  <si>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</si>
  <si>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</si>
  <si>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</si>
  <si>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</si>
  <si>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</si>
  <si>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</si>
  <si>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</si>
  <si>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</si>
  <si>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</si>
  <si>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</si>
  <si>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</si>
  <si>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</si>
  <si>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</si>
  <si>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</si>
  <si>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</si>
  <si>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</si>
  <si>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</si>
  <si>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</si>
  <si>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</si>
  <si>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</si>
  <si>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</si>
  <si>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</si>
  <si>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</si>
  <si>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</si>
  <si>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</si>
  <si>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</si>
  <si>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</si>
  <si>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</si>
  <si>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</si>
  <si>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</si>
  <si>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</si>
  <si>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</si>
  <si>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</si>
  <si>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</si>
  <si>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</si>
  <si>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</si>
  <si>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</si>
  <si>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</si>
  <si>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</si>
  <si>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</si>
  <si>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</si>
  <si>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</si>
  <si>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</si>
  <si>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</si>
  <si>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</si>
  <si>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</si>
  <si>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</si>
  <si>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</si>
  <si>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</si>
  <si>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</si>
  <si>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</si>
  <si>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</si>
  <si>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</si>
  <si>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</si>
  <si>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</si>
  <si>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</si>
  <si>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</si>
  <si>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</si>
  <si>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</si>
  <si>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</si>
  <si>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</si>
  <si>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</si>
  <si>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</si>
  <si>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</si>
  <si>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</si>
  <si>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</si>
  <si>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</si>
  <si>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</si>
  <si>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</si>
  <si>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</si>
  <si>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</si>
  <si>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</si>
  <si>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</si>
  <si>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</si>
  <si>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</si>
  <si>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</si>
  <si>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</si>
  <si>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</si>
  <si>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</si>
  <si>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</si>
  <si>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</si>
  <si>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</si>
  <si>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</si>
  <si>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</si>
  <si>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</si>
  <si>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</si>
  <si>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</si>
  <si>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</si>
  <si>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</si>
  <si>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</si>
  <si>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</si>
  <si>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</si>
  <si>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</si>
  <si>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</si>
  <si>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</si>
  <si>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</si>
  <si>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</si>
  <si>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</si>
  <si>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</si>
  <si>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</si>
  <si>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</si>
  <si>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</si>
  <si>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</si>
  <si>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</si>
  <si>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</si>
  <si>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</si>
  <si>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</si>
  <si>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</si>
  <si>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</si>
  <si>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</si>
  <si>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</si>
  <si>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</si>
  <si>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</si>
  <si>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</si>
  <si>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</si>
  <si>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</si>
  <si>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</si>
  <si>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</si>
  <si>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</si>
  <si>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</si>
  <si>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</si>
  <si>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</si>
  <si>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</si>
  <si>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</si>
  <si>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</si>
  <si>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</si>
  <si>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</si>
  <si>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</si>
  <si>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</si>
  <si>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</si>
  <si>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</si>
  <si>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</si>
  <si>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</si>
  <si>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</si>
  <si>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</si>
  <si>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</si>
  <si>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</si>
  <si>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</si>
  <si>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</si>
  <si>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</si>
  <si>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</si>
  <si>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</si>
  <si>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</si>
  <si>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</si>
  <si>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</si>
  <si>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</si>
  <si>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</si>
  <si>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</si>
  <si>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</si>
  <si>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</si>
  <si>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</si>
  <si>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</si>
  <si>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</si>
  <si>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</si>
  <si>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</si>
  <si>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</si>
  <si>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</si>
  <si>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</si>
  <si>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</si>
  <si>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</si>
  <si>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</si>
  <si>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</si>
  <si>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</si>
  <si>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</si>
  <si>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</si>
  <si>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</si>
  <si>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</si>
  <si>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</si>
  <si>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</si>
  <si>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</si>
  <si>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</si>
  <si>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</si>
  <si>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</si>
  <si>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</si>
  <si>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</si>
  <si>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</si>
  <si>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</si>
  <si>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</si>
  <si>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</si>
  <si>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</si>
  <si>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</si>
  <si>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</si>
  <si>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</si>
  <si>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</si>
  <si>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</si>
  <si>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</si>
  <si>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</si>
  <si>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</si>
  <si>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</si>
  <si>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</si>
  <si>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</si>
  <si>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</si>
  <si>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</si>
  <si>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</si>
  <si>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</si>
  <si>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</si>
  <si>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</si>
  <si>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</si>
  <si>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</si>
  <si>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</si>
  <si>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</si>
  <si>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</si>
  <si>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</si>
  <si>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</si>
  <si>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</si>
  <si>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</si>
  <si>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</si>
  <si>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</si>
  <si>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</si>
  <si>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</si>
  <si>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</si>
  <si>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</si>
  <si>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</si>
  <si>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</si>
  <si>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</si>
  <si>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</si>
  <si>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</si>
  <si>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</si>
  <si>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</si>
  <si>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</si>
  <si>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</si>
  <si>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</si>
  <si>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</si>
  <si>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</si>
  <si>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</si>
  <si>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</si>
  <si>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</si>
  <si>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</si>
  <si>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</si>
  <si>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</si>
  <si>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</si>
  <si>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</si>
  <si>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</si>
  <si>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</si>
  <si>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</si>
  <si>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</si>
  <si>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</si>
  <si>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</si>
  <si>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</si>
  <si>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</si>
  <si>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</si>
  <si>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</si>
  <si>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</si>
  <si>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</si>
  <si>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</si>
  <si>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</si>
  <si>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</si>
  <si>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</si>
  <si>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</si>
  <si>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</si>
  <si>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</si>
  <si>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</si>
  <si>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</si>
  <si>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</si>
  <si>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</si>
  <si>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</si>
  <si>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</si>
  <si>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</si>
  <si>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</si>
  <si>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</si>
  <si>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</si>
  <si>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</si>
  <si>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</si>
  <si>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</si>
  <si>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</si>
  <si>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</si>
  <si>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</si>
  <si>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</si>
  <si>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</si>
  <si>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</si>
  <si>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</si>
  <si>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</si>
  <si>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</si>
  <si>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</si>
  <si>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</si>
  <si>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</si>
  <si>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</si>
  <si>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</si>
  <si>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</si>
  <si>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</si>
  <si>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</si>
  <si>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</si>
  <si>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</si>
  <si>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</si>
  <si>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</si>
  <si>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</si>
  <si>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</si>
  <si>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</si>
  <si>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</si>
  <si>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</si>
  <si>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</si>
  <si>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</si>
  <si>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</si>
  <si>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</si>
  <si>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</si>
  <si>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</si>
  <si>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</si>
  <si>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</si>
  <si>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</si>
  <si>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</si>
  <si>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</si>
  <si>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</si>
  <si>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</si>
  <si>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</si>
  <si>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</si>
  <si>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</si>
  <si>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</si>
  <si>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</si>
  <si>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</si>
  <si>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</si>
  <si>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</si>
  <si>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</si>
  <si>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</si>
  <si>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</si>
  <si>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</si>
  <si>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</si>
  <si>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</si>
  <si>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</si>
  <si>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</si>
  <si>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</si>
  <si>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</si>
  <si>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</si>
  <si>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</si>
  <si>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</si>
  <si>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</si>
  <si>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</si>
  <si>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</si>
  <si>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</si>
  <si>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</si>
  <si>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</si>
  <si>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</si>
  <si>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</si>
  <si>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</si>
  <si>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</si>
  <si>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</si>
  <si>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</si>
  <si>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</si>
  <si>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</si>
  <si>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</si>
  <si>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</si>
  <si>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</si>
  <si>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</si>
  <si>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</si>
  <si>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</si>
  <si>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</si>
  <si>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</si>
  <si>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</si>
  <si>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</si>
  <si>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</si>
  <si>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</si>
  <si>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</si>
  <si>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</si>
  <si>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</si>
  <si>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</si>
  <si>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</si>
  <si>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</si>
  <si>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</si>
  <si>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</si>
  <si>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</si>
  <si>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</si>
  <si>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</si>
  <si>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</si>
  <si>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</si>
  <si>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</si>
  <si>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</si>
  <si>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</si>
  <si>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</si>
  <si>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</si>
  <si>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</si>
  <si>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</si>
  <si>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</si>
  <si>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</si>
  <si>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</si>
  <si>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</si>
  <si>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</si>
  <si>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</si>
  <si>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</si>
  <si>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</si>
  <si>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</si>
  <si>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</si>
  <si>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</si>
  <si>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</si>
  <si>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</si>
  <si>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</si>
  <si>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</si>
  <si>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</si>
  <si>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</si>
  <si>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</si>
  <si>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</si>
  <si>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</si>
  <si>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</si>
  <si>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</si>
  <si>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</si>
  <si>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</si>
  <si>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</si>
  <si>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</si>
  <si>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</si>
  <si>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</si>
  <si>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</si>
  <si>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</si>
  <si>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</si>
  <si>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</si>
  <si>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</si>
  <si>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</si>
  <si>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</si>
  <si>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</si>
  <si>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</si>
  <si>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</si>
  <si>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</si>
  <si>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</si>
  <si>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</si>
  <si>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</si>
  <si>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</si>
  <si>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</si>
  <si>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</si>
  <si>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</si>
  <si>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</si>
  <si>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</si>
  <si>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</si>
  <si>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</si>
  <si>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</si>
  <si>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</si>
  <si>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</si>
  <si>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</si>
  <si>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</si>
  <si>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</si>
  <si>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</si>
  <si>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</si>
  <si>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</si>
  <si>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</si>
  <si>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</si>
  <si>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</si>
  <si>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</si>
  <si>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</si>
  <si>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</si>
  <si>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</si>
  <si>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</si>
  <si>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</si>
  <si>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</si>
  <si>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</si>
  <si>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</si>
  <si>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</si>
  <si>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</si>
  <si>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</si>
  <si>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</si>
  <si>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</si>
  <si>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</si>
  <si>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</si>
  <si>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</si>
  <si>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</si>
  <si>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</si>
  <si>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</si>
  <si>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</si>
  <si>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</si>
  <si>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</si>
  <si>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</si>
  <si>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</si>
  <si>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</si>
  <si>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</si>
  <si>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</si>
  <si>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</si>
  <si>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</si>
  <si>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</si>
  <si>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</si>
  <si>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</si>
  <si>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</si>
  <si>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</si>
  <si>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</si>
  <si>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</si>
  <si>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</si>
  <si>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</si>
  <si>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</si>
  <si>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</si>
  <si>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</si>
  <si>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</si>
  <si>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</si>
  <si>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</si>
  <si>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</si>
  <si>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</si>
  <si>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</si>
  <si>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</si>
  <si>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</si>
  <si>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</si>
  <si>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</si>
  <si>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</si>
  <si>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</si>
  <si>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</si>
  <si>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</si>
  <si>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</si>
  <si>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</si>
  <si>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</si>
  <si>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</si>
  <si>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</si>
  <si>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</si>
  <si>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</si>
  <si>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</si>
  <si>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</si>
  <si>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</si>
  <si>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</si>
  <si>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</si>
  <si>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</si>
  <si>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</si>
  <si>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</si>
  <si>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</si>
  <si>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</si>
  <si>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</si>
  <si>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</si>
  <si>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</si>
  <si>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</si>
  <si>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</si>
  <si>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</si>
  <si>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</si>
  <si>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</si>
  <si>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</si>
  <si>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</si>
  <si>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</si>
  <si>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</si>
  <si>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</si>
  <si>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</si>
  <si>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</si>
  <si>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</si>
  <si>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</si>
  <si>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</si>
  <si>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</si>
  <si>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</si>
  <si>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</si>
  <si>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</si>
  <si>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</si>
  <si>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</si>
  <si>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</si>
  <si>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</si>
  <si>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</si>
  <si>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</si>
  <si>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</si>
  <si>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</si>
  <si>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</si>
  <si>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</si>
  <si>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</si>
  <si>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</si>
  <si>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</si>
  <si>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</si>
  <si>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</si>
  <si>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</si>
  <si>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</si>
  <si>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</si>
  <si>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</si>
  <si>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</si>
  <si>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</si>
  <si>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</si>
  <si>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</si>
  <si>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</si>
  <si>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</si>
  <si>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</si>
  <si>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</si>
  <si>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</si>
  <si>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</si>
  <si>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</si>
  <si>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</si>
  <si>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</si>
  <si>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</si>
  <si>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</si>
  <si>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</si>
  <si>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</si>
  <si>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</si>
  <si>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</si>
  <si>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</si>
  <si>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</si>
  <si>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</si>
  <si>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</si>
  <si>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</si>
  <si>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</si>
  <si>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</si>
  <si>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</si>
  <si>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</si>
  <si>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</si>
  <si>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</si>
  <si>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</si>
  <si>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</si>
  <si>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</si>
  <si>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</si>
  <si>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</si>
  <si>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</si>
  <si>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</si>
  <si>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</si>
  <si>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</si>
  <si>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</si>
  <si>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</si>
  <si>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</si>
  <si>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</si>
  <si>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</si>
  <si>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</si>
  <si>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</si>
  <si>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</si>
  <si>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</si>
  <si>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</si>
  <si>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</si>
  <si>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</si>
  <si>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</si>
  <si>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</si>
  <si>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</si>
  <si>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</si>
  <si>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</si>
  <si>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</si>
  <si>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</si>
  <si>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</si>
  <si>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</si>
  <si>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</si>
  <si>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</si>
  <si>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</si>
  <si>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</si>
  <si>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</si>
  <si>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</si>
  <si>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</si>
  <si>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</si>
  <si>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</si>
  <si>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</si>
  <si>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</si>
  <si>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</si>
  <si>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</si>
  <si>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</si>
  <si>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</si>
  <si>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</si>
  <si>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</si>
  <si>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</si>
  <si>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</si>
  <si>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</si>
  <si>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</si>
  <si>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</si>
  <si>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</si>
  <si>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</si>
  <si>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</si>
  <si>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</si>
  <si>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</si>
  <si>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</si>
  <si>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</si>
  <si>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</si>
  <si>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</si>
  <si>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</si>
  <si>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</si>
  <si>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</si>
  <si>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</si>
  <si>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</si>
  <si>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</si>
  <si>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</si>
  <si>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</si>
  <si>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</si>
  <si>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</si>
  <si>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</si>
  <si>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</si>
  <si>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</si>
  <si>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</si>
  <si>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</si>
  <si>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</si>
  <si>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</si>
  <si>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</si>
  <si>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</si>
  <si>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</si>
  <si>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</si>
  <si>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</si>
  <si>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</si>
  <si>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</si>
  <si>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</si>
  <si>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</si>
  <si>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</si>
  <si>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</si>
  <si>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</si>
  <si>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</si>
  <si>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</si>
  <si>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</si>
  <si>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</si>
  <si>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</si>
  <si>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</si>
  <si>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</si>
  <si>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</si>
  <si>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</si>
  <si>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</si>
  <si>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</si>
  <si>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</si>
  <si>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</si>
  <si>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</si>
  <si>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</si>
  <si>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</si>
  <si>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</si>
  <si>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</si>
  <si>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</si>
  <si>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</si>
  <si>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</si>
  <si>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</si>
  <si>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</si>
  <si>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</si>
  <si>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</si>
  <si>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</si>
  <si>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</si>
  <si>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</si>
  <si>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</si>
  <si>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</si>
  <si>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</si>
  <si>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</si>
  <si>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</si>
  <si>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</si>
  <si>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</si>
  <si>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</si>
  <si>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</si>
  <si>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</si>
  <si>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</si>
  <si>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</si>
  <si>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</si>
  <si>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</si>
  <si>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</si>
  <si>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</si>
  <si>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</si>
  <si>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</si>
  <si>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</si>
  <si>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</si>
  <si>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</si>
  <si>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</si>
  <si>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</si>
  <si>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</si>
  <si>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</si>
  <si>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</si>
  <si>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</si>
  <si>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</si>
  <si>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</si>
  <si>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</si>
  <si>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</si>
  <si>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</si>
  <si>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</si>
  <si>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</si>
  <si>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</si>
  <si>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</si>
  <si>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</si>
  <si>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</si>
  <si>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</si>
  <si>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</si>
  <si>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</si>
  <si>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</si>
  <si>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</si>
  <si>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</si>
  <si>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</si>
  <si>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</si>
  <si>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</si>
  <si>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</si>
  <si>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</si>
  <si>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</si>
  <si>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</si>
  <si>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</si>
  <si>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</si>
  <si>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</si>
  <si>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</si>
  <si>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</si>
  <si>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</si>
  <si>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</si>
  <si>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</si>
  <si>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</si>
  <si>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</si>
  <si>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</si>
  <si>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</si>
  <si>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</si>
  <si>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</si>
  <si>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</si>
  <si>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</si>
  <si>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</si>
  <si>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</si>
  <si>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</si>
  <si>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</si>
  <si>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</si>
  <si>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</si>
  <si>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</si>
  <si>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</si>
  <si>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</si>
  <si>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</si>
  <si>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</si>
  <si>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</si>
  <si>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</si>
  <si>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</si>
  <si>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</si>
  <si>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</si>
  <si>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</si>
  <si>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</si>
  <si>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</si>
  <si>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</si>
  <si>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</si>
  <si>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</si>
  <si>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</si>
  <si>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</si>
  <si>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</si>
  <si>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</si>
  <si>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</si>
  <si>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</si>
  <si>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</si>
  <si>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</si>
  <si>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</si>
  <si>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</si>
  <si>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</si>
  <si>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</si>
  <si>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</si>
  <si>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</si>
  <si>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</si>
  <si>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</si>
  <si>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</si>
  <si>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</si>
  <si>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</si>
  <si>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</si>
  <si>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</si>
  <si>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</si>
  <si>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</si>
  <si>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</si>
  <si>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</si>
  <si>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</si>
  <si>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</si>
  <si>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</si>
  <si>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</si>
  <si>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</si>
  <si>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</si>
  <si>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</si>
  <si>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</si>
  <si>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</si>
  <si>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</si>
  <si>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</si>
  <si>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</si>
  <si>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</si>
  <si>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</si>
  <si>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</si>
  <si>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</si>
  <si>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</si>
  <si>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</si>
  <si>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</si>
  <si>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</si>
  <si>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</si>
  <si>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</si>
  <si>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</si>
  <si>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</si>
  <si>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</si>
  <si>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</si>
  <si>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</si>
  <si>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</si>
  <si>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</si>
  <si>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</si>
  <si>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</si>
  <si>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</si>
  <si>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</si>
  <si>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</si>
  <si>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</si>
  <si>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</si>
  <si>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</si>
  <si>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</si>
  <si>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</si>
  <si>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</si>
  <si>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</si>
  <si>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</si>
  <si>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</si>
  <si>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</si>
  <si>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</si>
  <si>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</si>
  <si>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</si>
  <si>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</si>
  <si>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</si>
  <si>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</si>
  <si>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</si>
  <si>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</si>
  <si>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</si>
  <si>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</si>
  <si>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</si>
  <si>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</si>
  <si>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</si>
  <si>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</si>
  <si>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</si>
  <si>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</si>
  <si>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</si>
  <si>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</si>
  <si>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</si>
  <si>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</si>
  <si>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</si>
  <si>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</si>
  <si>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</si>
  <si>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</si>
  <si>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</si>
  <si>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</si>
  <si>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</si>
  <si>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</si>
  <si>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</si>
  <si>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</si>
  <si>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</si>
  <si>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</si>
  <si>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</si>
  <si>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</si>
  <si>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</si>
  <si>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</si>
  <si>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</si>
  <si>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</si>
  <si>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</si>
  <si>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</si>
  <si>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</si>
  <si>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</si>
  <si>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</si>
  <si>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</si>
  <si>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</si>
  <si>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</si>
  <si>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</si>
  <si>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</si>
  <si>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</si>
  <si>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</si>
  <si>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</si>
  <si>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</si>
  <si>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</si>
  <si>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</si>
  <si>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</si>
  <si>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</si>
  <si>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</si>
  <si>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</si>
  <si>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</si>
  <si>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</si>
  <si>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</si>
  <si>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</si>
  <si>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</si>
  <si>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</si>
  <si>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</si>
  <si>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</si>
  <si>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</si>
  <si>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</si>
  <si>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</si>
  <si>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</si>
  <si>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</si>
  <si>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</si>
  <si>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</si>
  <si>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</si>
  <si>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</si>
  <si>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</si>
  <si>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</si>
  <si>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</si>
  <si>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</si>
  <si>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</si>
  <si>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</si>
  <si>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</si>
  <si>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</si>
  <si>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</si>
  <si>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</si>
  <si>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</si>
  <si>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</si>
  <si>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</si>
  <si>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</si>
  <si>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</si>
  <si>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</si>
  <si>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</si>
  <si>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</si>
  <si>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</si>
  <si>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</si>
  <si>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</si>
  <si>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</si>
  <si>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</si>
  <si>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</si>
  <si>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</si>
  <si>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</si>
  <si>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</si>
  <si>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</si>
  <si>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</si>
  <si>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</si>
  <si>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</si>
  <si>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</si>
  <si>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</si>
  <si>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</si>
  <si>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</si>
  <si>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</si>
  <si>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</si>
  <si>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</si>
  <si>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</si>
  <si>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</si>
  <si>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</si>
  <si>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</si>
  <si>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</si>
  <si>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</si>
  <si>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</si>
  <si>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</si>
  <si>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</si>
  <si>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</si>
  <si>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</si>
  <si>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</si>
  <si>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</si>
  <si>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</si>
  <si>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</si>
  <si>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</si>
  <si>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</si>
  <si>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</si>
  <si>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</si>
  <si>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</si>
  <si>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</si>
  <si>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</si>
  <si>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</si>
  <si>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</si>
  <si>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</si>
  <si>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</si>
  <si>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</si>
  <si>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</si>
  <si>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</si>
  <si>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</si>
  <si>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</si>
  <si>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</si>
  <si>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</si>
  <si>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</si>
  <si>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</si>
  <si>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</si>
  <si>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</si>
  <si>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</si>
  <si>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</si>
  <si>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</si>
  <si>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</si>
  <si>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</si>
  <si>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</si>
  <si>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</si>
  <si>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</si>
  <si>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</si>
  <si>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</si>
  <si>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</si>
  <si>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</si>
  <si>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</si>
  <si>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</si>
  <si>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</si>
  <si>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</si>
  <si>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</si>
  <si>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</si>
  <si>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</si>
  <si>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</si>
  <si>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</si>
  <si>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</si>
  <si>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</si>
  <si>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</si>
  <si>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</si>
  <si>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</si>
  <si>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</si>
  <si>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</si>
  <si>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</si>
  <si>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</si>
  <si>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</si>
  <si>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</si>
  <si>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</si>
  <si>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</si>
  <si>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</si>
  <si>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</si>
  <si>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</si>
  <si>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</si>
  <si>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</si>
  <si>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</si>
  <si>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</si>
  <si>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</si>
  <si>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</si>
  <si>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</si>
  <si>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</si>
  <si>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</si>
  <si>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</si>
  <si>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</si>
  <si>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</si>
  <si>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</si>
  <si>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</si>
  <si>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</si>
  <si>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</si>
  <si>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</si>
  <si>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</si>
  <si>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</si>
  <si>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</si>
  <si>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</si>
  <si>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</si>
  <si>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</si>
  <si>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</si>
  <si>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</si>
  <si>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</si>
  <si>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</si>
  <si>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</si>
  <si>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</si>
  <si>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</si>
  <si>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</si>
  <si>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</si>
  <si>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</si>
  <si>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</si>
  <si>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</si>
  <si>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</si>
  <si>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</si>
  <si>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</si>
  <si>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</si>
  <si>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</si>
  <si>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</si>
  <si>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</si>
  <si>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</si>
  <si>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</si>
  <si>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</si>
  <si>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</si>
  <si>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</si>
  <si>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</si>
  <si>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</si>
  <si>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</si>
  <si>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</si>
  <si>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</si>
  <si>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</si>
  <si>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</si>
  <si>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</si>
  <si>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</si>
  <si>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</si>
  <si>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</si>
  <si>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</si>
  <si>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</si>
  <si>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</si>
  <si>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</si>
  <si>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</si>
  <si>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</si>
  <si>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</si>
  <si>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</si>
  <si>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</si>
  <si>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</si>
  <si>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</si>
  <si>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</si>
  <si>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</si>
  <si>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</si>
  <si>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</si>
  <si>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</si>
  <si>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</si>
  <si>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</si>
  <si>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</si>
  <si>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</si>
  <si>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</si>
  <si>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</si>
  <si>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</si>
  <si>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</si>
  <si>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</si>
  <si>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</si>
  <si>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</si>
  <si>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</si>
  <si>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</si>
  <si>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</si>
  <si>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</si>
  <si>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</si>
  <si>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</si>
  <si>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</si>
  <si>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</si>
  <si>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</si>
  <si>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</si>
  <si>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</si>
  <si>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</si>
  <si>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</si>
  <si>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</si>
  <si>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</si>
  <si>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</si>
  <si>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</si>
  <si>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</si>
  <si>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</si>
  <si>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</si>
  <si>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</si>
  <si>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</si>
  <si>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</si>
  <si>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</si>
  <si>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</si>
  <si>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</si>
  <si>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</si>
  <si>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</si>
  <si>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</si>
  <si>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</si>
  <si>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</si>
  <si>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</si>
  <si>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</si>
  <si>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</si>
  <si>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</si>
  <si>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</si>
  <si>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</si>
  <si>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</si>
  <si>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</si>
  <si>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</si>
  <si>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</si>
  <si>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</si>
  <si>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</si>
  <si>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</si>
  <si>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</si>
  <si>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</si>
  <si>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</si>
  <si>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</si>
  <si>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</si>
  <si>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</si>
  <si>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</si>
  <si>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</si>
  <si>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</si>
  <si>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</si>
  <si>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</si>
  <si>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</si>
  <si>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</si>
  <si>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</si>
  <si>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</si>
  <si>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</si>
  <si>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</si>
  <si>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</si>
  <si>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</si>
  <si>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</si>
  <si>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</si>
  <si>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</si>
  <si>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</si>
  <si>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</si>
  <si>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</si>
  <si>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</si>
  <si>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</si>
  <si>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</si>
  <si>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</si>
  <si>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</si>
  <si>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</si>
  <si>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</si>
  <si>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</si>
  <si>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</si>
  <si>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</si>
  <si>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</si>
  <si>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</si>
  <si>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</si>
  <si>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</si>
  <si>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</si>
  <si>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</si>
  <si>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</si>
  <si>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</si>
  <si>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</si>
  <si>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</si>
  <si>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</si>
  <si>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</si>
  <si>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</si>
  <si>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</si>
  <si>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</si>
  <si>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</si>
  <si>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</si>
  <si>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</si>
  <si>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</si>
  <si>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</si>
  <si>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</si>
  <si>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</si>
  <si>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</si>
  <si>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</si>
  <si>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</si>
  <si>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</si>
  <si>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</si>
  <si>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</si>
  <si>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</si>
  <si>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</si>
  <si>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</si>
  <si>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</si>
  <si>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</si>
  <si>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</si>
  <si>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</si>
  <si>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</si>
  <si>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</si>
  <si>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</si>
  <si>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</si>
  <si>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</si>
  <si>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</si>
  <si>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</si>
  <si>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</si>
  <si>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</si>
  <si>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</si>
  <si>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</si>
  <si>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</si>
  <si>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</si>
  <si>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</si>
  <si>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</si>
  <si>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</si>
  <si>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</si>
  <si>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</si>
  <si>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</si>
  <si>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</si>
  <si>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</si>
  <si>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</si>
  <si>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</si>
  <si>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</si>
  <si>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</si>
  <si>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</si>
  <si>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</si>
  <si>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</si>
  <si>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</si>
  <si>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</si>
  <si>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</si>
  <si>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</si>
  <si>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</si>
  <si>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</si>
  <si>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</si>
  <si>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</si>
  <si>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</si>
  <si>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</si>
  <si>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</si>
  <si>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</si>
  <si>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</si>
  <si>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</si>
  <si>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</si>
  <si>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</si>
  <si>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</si>
  <si>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</si>
  <si>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</si>
  <si>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</si>
  <si>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</si>
  <si>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</si>
  <si>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</si>
  <si>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</si>
  <si>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</si>
  <si>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</si>
  <si>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</si>
  <si>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</si>
  <si>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</si>
  <si>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</si>
  <si>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</si>
  <si>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</si>
  <si>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</si>
  <si>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</si>
  <si>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</si>
  <si>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</si>
  <si>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</si>
  <si>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</si>
  <si>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</si>
  <si>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</si>
  <si>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</si>
  <si>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</si>
  <si>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</si>
  <si>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</si>
  <si>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</si>
  <si>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</si>
  <si>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</si>
  <si>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</si>
  <si>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</si>
  <si>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</si>
  <si>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</si>
  <si>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</si>
  <si>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</si>
  <si>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</si>
  <si>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</si>
  <si>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</si>
  <si>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</si>
  <si>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</si>
  <si>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</si>
  <si>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</si>
  <si>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</si>
  <si>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</si>
  <si>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</si>
  <si>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</si>
  <si>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</si>
  <si>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</si>
  <si>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</si>
  <si>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</si>
  <si>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</si>
  <si>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</si>
  <si>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</si>
  <si>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</si>
  <si>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</si>
  <si>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</si>
  <si>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</si>
  <si>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</si>
  <si>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</si>
  <si>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</si>
  <si>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</si>
  <si>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</si>
  <si>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</si>
  <si>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</si>
  <si>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</si>
  <si>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</si>
  <si>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</si>
  <si>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</si>
  <si>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</si>
  <si>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</si>
  <si>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</si>
  <si>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</si>
  <si>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</si>
  <si>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</si>
  <si>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</si>
  <si>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</si>
  <si>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</si>
  <si>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</si>
  <si>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</si>
  <si>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</si>
  <si>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</si>
  <si>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</si>
  <si>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</si>
  <si>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</si>
  <si>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</si>
  <si>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</si>
  <si>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</si>
  <si>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</si>
  <si>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</si>
  <si>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</si>
  <si>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</si>
  <si>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</si>
  <si>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</si>
  <si>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</si>
  <si>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</si>
  <si>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</si>
  <si>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</si>
  <si>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</si>
  <si>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</si>
  <si>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</si>
  <si>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</si>
  <si>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</si>
  <si>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</si>
  <si>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</si>
  <si>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</si>
  <si>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</si>
  <si>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</si>
  <si>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</si>
  <si>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</si>
  <si>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</si>
  <si>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</si>
  <si>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</si>
  <si>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</si>
  <si>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</si>
  <si>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</si>
  <si>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</si>
  <si>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</si>
  <si>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</si>
  <si>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</si>
  <si>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</si>
  <si>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</si>
  <si>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</si>
  <si>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</si>
  <si>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</si>
  <si>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</si>
  <si>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</si>
  <si>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</si>
  <si>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</si>
  <si>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</si>
  <si>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</si>
  <si>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</si>
  <si>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</si>
  <si>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</si>
  <si>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</si>
  <si>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</si>
  <si>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</si>
  <si>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</si>
  <si>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</si>
  <si>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</si>
  <si>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</si>
  <si>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</si>
  <si>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</si>
  <si>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</si>
  <si>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</si>
  <si>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</si>
  <si>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</si>
  <si>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</si>
  <si>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</si>
  <si>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</si>
  <si>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</si>
  <si>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</si>
  <si>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</si>
  <si>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</si>
  <si>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</si>
  <si>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</si>
  <si>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</si>
  <si>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</si>
  <si>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</si>
  <si>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</si>
  <si>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</si>
  <si>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</si>
  <si>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</si>
  <si>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</si>
  <si>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</si>
  <si>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</si>
  <si>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</si>
  <si>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</si>
  <si>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</si>
  <si>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</si>
  <si>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</si>
  <si>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</si>
  <si>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</si>
  <si>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</si>
  <si>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</si>
  <si>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</si>
  <si>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</si>
  <si>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</si>
  <si>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</si>
  <si>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</si>
  <si>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</si>
  <si>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</si>
  <si>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</si>
  <si>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</si>
  <si>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</si>
  <si>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</si>
  <si>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</si>
  <si>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</si>
  <si>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</si>
  <si>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</si>
  <si>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</si>
  <si>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</si>
  <si>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</si>
  <si>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</si>
  <si>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</si>
  <si>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</si>
  <si>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</si>
  <si>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</si>
  <si>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</si>
  <si>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</si>
  <si>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</si>
  <si>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</si>
  <si>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</si>
  <si>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</si>
  <si>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</si>
  <si>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</si>
  <si>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</si>
  <si>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</si>
  <si>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</si>
  <si>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</si>
  <si>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</si>
  <si>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</si>
  <si>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</si>
  <si>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</si>
  <si>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</si>
  <si>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</si>
  <si>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</si>
  <si>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</si>
  <si>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</si>
  <si>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</si>
  <si>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</si>
  <si>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</si>
  <si>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</si>
  <si>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</si>
  <si>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</si>
  <si>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</si>
  <si>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</si>
  <si>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</si>
  <si>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</si>
  <si>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</si>
  <si>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</si>
  <si>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</si>
  <si>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</si>
  <si>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</si>
  <si>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</si>
  <si>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</si>
  <si>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</si>
  <si>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</si>
  <si>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</si>
  <si>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</si>
  <si>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</si>
  <si>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</si>
  <si>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</si>
  <si>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</si>
  <si>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</si>
  <si>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</si>
  <si>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</si>
  <si>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</si>
  <si>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</si>
  <si>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</si>
  <si>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</si>
  <si>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</si>
  <si>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</si>
  <si>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</si>
  <si>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</si>
  <si>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</si>
  <si>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</si>
  <si>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</si>
  <si>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</si>
  <si>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</si>
  <si>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</si>
  <si>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</si>
  <si>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</si>
  <si>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</si>
  <si>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</si>
  <si>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</si>
  <si>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</si>
  <si>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</si>
  <si>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</si>
  <si>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</si>
  <si>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</si>
  <si>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</si>
  <si>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</si>
  <si>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</si>
  <si>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</si>
  <si>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</si>
  <si>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</si>
  <si>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</si>
  <si>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</si>
  <si>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</si>
  <si>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</si>
  <si>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</si>
  <si>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</si>
  <si>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</si>
  <si>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</si>
  <si>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</si>
  <si>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</si>
  <si>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</si>
  <si>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</si>
  <si>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</si>
  <si>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</si>
  <si>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</si>
  <si>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</si>
  <si>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</si>
  <si>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</si>
  <si>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</si>
  <si>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</si>
  <si>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</si>
  <si>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</si>
  <si>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</si>
  <si>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</si>
  <si>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</si>
  <si>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</si>
  <si>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</si>
  <si>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</si>
  <si>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</si>
  <si>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</si>
  <si>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</si>
  <si>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</si>
  <si>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</si>
  <si>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</si>
  <si>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</si>
  <si>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</si>
  <si>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</si>
  <si>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</si>
  <si>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</si>
  <si>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</si>
  <si>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</si>
  <si>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</si>
  <si>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</si>
  <si>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</si>
  <si>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</si>
  <si>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</si>
  <si>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</si>
  <si>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</si>
  <si>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</si>
  <si>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</si>
  <si>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</si>
  <si>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</si>
  <si>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</si>
  <si>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</si>
  <si>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</si>
  <si>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</si>
  <si>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</si>
  <si>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</si>
  <si>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</si>
  <si>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</si>
  <si>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</si>
  <si>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</si>
  <si>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</si>
  <si>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</si>
  <si>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</si>
  <si>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</si>
  <si>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</si>
  <si>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</si>
  <si>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</si>
  <si>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</si>
  <si>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</si>
  <si>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</si>
  <si>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</si>
  <si>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</si>
  <si>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</si>
  <si>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</si>
  <si>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</si>
  <si>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</si>
  <si>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</si>
  <si>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</si>
  <si>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</si>
  <si>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</si>
  <si>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</si>
  <si>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</si>
  <si>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</si>
  <si>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</si>
  <si>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</si>
  <si>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</si>
  <si>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</si>
  <si>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</si>
  <si>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</si>
  <si>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</si>
  <si>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</si>
  <si>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</si>
  <si>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</si>
  <si>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</si>
  <si>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</si>
  <si>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</si>
  <si>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</si>
  <si>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</si>
  <si>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</si>
  <si>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</si>
  <si>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</si>
  <si>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</si>
  <si>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</si>
  <si>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</si>
  <si>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</si>
  <si>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</si>
  <si>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</si>
  <si>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</si>
  <si>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</si>
  <si>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</si>
  <si>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</si>
  <si>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</si>
  <si>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</si>
  <si>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</si>
  <si>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</si>
  <si>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</si>
  <si>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</si>
  <si>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</si>
  <si>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</si>
  <si>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</si>
  <si>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</si>
  <si>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</si>
  <si>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</si>
  <si>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</si>
  <si>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</si>
  <si>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</si>
  <si>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</si>
  <si>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</si>
  <si>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</si>
  <si>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</si>
  <si>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</si>
  <si>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</si>
  <si>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</si>
  <si>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</si>
  <si>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</si>
  <si>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</si>
  <si>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</si>
  <si>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</si>
  <si>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</si>
  <si>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</si>
  <si>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</si>
  <si>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</si>
  <si>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</si>
  <si>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</si>
  <si>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</si>
  <si>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</si>
  <si>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</si>
  <si>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</si>
  <si>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</si>
  <si>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</si>
  <si>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</si>
  <si>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</si>
  <si>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</si>
  <si>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</si>
  <si>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</si>
  <si>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</si>
  <si>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</si>
  <si>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</si>
  <si>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</si>
  <si>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</si>
  <si>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</si>
  <si>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</si>
  <si>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</si>
  <si>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</si>
  <si>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</si>
  <si>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</si>
  <si>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</si>
  <si>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</si>
  <si>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</si>
  <si>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</si>
  <si>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</si>
  <si>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</si>
  <si>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</si>
  <si>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</si>
  <si>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</si>
  <si>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</si>
  <si>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</si>
  <si>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</si>
  <si>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</si>
  <si>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</si>
  <si>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</si>
  <si>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</si>
  <si>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</si>
  <si>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</si>
  <si>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</si>
  <si>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</si>
  <si>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</si>
  <si>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</si>
  <si>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</si>
  <si>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</si>
  <si>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</si>
  <si>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</si>
  <si>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</si>
  <si>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</si>
  <si>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</si>
  <si>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</si>
  <si>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</si>
  <si>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</si>
  <si>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</si>
  <si>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</si>
  <si>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</si>
  <si>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</si>
  <si>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</si>
  <si>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</si>
  <si>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</si>
  <si>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</si>
  <si>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</si>
  <si>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</si>
  <si>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</si>
  <si>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</si>
  <si>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</si>
  <si>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</si>
  <si>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</si>
  <si>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</si>
  <si>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</si>
  <si>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</si>
  <si>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</si>
  <si>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</si>
  <si>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</si>
  <si>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</si>
  <si>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</si>
  <si>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</si>
  <si>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</si>
  <si>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</si>
  <si>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</si>
  <si>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</si>
  <si>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</si>
  <si>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</si>
  <si>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</si>
  <si>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</si>
  <si>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</si>
  <si>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</si>
  <si>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</si>
  <si>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</si>
  <si>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</si>
  <si>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</si>
  <si>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</si>
  <si>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</si>
  <si>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</si>
  <si>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</si>
  <si>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</si>
  <si>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</si>
  <si>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</si>
  <si>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</si>
  <si>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</si>
  <si>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</si>
  <si>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</si>
  <si>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</si>
  <si>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</si>
  <si>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</si>
  <si>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</si>
  <si>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</si>
  <si>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</si>
  <si>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</si>
  <si>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</si>
  <si>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</si>
  <si>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</si>
  <si>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</si>
  <si>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</si>
  <si>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</si>
  <si>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</si>
  <si>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</si>
  <si>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</si>
  <si>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</si>
  <si>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</si>
  <si>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</si>
  <si>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</si>
  <si>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</si>
  <si>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</si>
  <si>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</si>
  <si>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</si>
  <si>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</si>
  <si>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</si>
  <si>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</si>
  <si>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</si>
  <si>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</si>
  <si>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</si>
  <si>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</si>
  <si>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</si>
  <si>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</si>
  <si>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</si>
  <si>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</si>
  <si>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</si>
  <si>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</si>
  <si>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</si>
  <si>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</si>
  <si>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</si>
  <si>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</si>
  <si>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</si>
  <si>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</si>
  <si>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</si>
  <si>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</si>
  <si>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</si>
  <si>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</si>
  <si>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</si>
  <si>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</si>
  <si>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</si>
  <si>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</si>
  <si>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</si>
  <si>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</si>
  <si>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</si>
  <si>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</si>
  <si>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</si>
  <si>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</si>
  <si>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</si>
  <si>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</si>
  <si>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</si>
  <si>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</si>
  <si>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</si>
  <si>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</si>
  <si>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</si>
  <si>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</si>
  <si>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</si>
  <si>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</si>
  <si>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</si>
  <si>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</si>
  <si>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</si>
  <si>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</si>
  <si>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</si>
  <si>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</si>
  <si>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</si>
  <si>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</si>
  <si>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</si>
  <si>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</si>
  <si>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</si>
  <si>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</si>
  <si>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</si>
  <si>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</si>
  <si>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</si>
  <si>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</si>
  <si>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</si>
  <si>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</si>
  <si>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</si>
  <si>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</si>
  <si>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</si>
  <si>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</si>
  <si>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</si>
  <si>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</si>
  <si>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</si>
  <si>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</si>
  <si>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</si>
  <si>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</si>
  <si>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</si>
  <si>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</si>
  <si>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</si>
  <si>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</si>
  <si>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</si>
  <si>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</si>
  <si>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</si>
  <si>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</si>
  <si>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</si>
  <si>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</si>
  <si>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</si>
  <si>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</si>
  <si>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</si>
  <si>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</si>
  <si>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</si>
  <si>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</si>
  <si>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</si>
  <si>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</si>
  <si>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</si>
  <si>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</si>
  <si>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</si>
  <si>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</si>
  <si>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</si>
  <si>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</si>
  <si>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</si>
  <si>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</si>
  <si>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</si>
  <si>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</si>
  <si>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</si>
  <si>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</si>
  <si>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</si>
  <si>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</si>
  <si>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</si>
  <si>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</si>
  <si>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</si>
  <si>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</si>
  <si>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</si>
  <si>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</si>
  <si>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</si>
  <si>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</si>
  <si>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</si>
  <si>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</si>
  <si>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</si>
  <si>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</si>
  <si>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</si>
  <si>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</si>
  <si>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</si>
  <si>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</si>
  <si>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</si>
  <si>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</si>
  <si>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</si>
  <si>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</si>
  <si>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</si>
  <si>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</si>
  <si>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</si>
  <si>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</si>
  <si>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</si>
  <si>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</si>
  <si>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</si>
  <si>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</si>
  <si>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</si>
  <si>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</si>
  <si>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</si>
  <si>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</si>
  <si>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</si>
  <si>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</si>
  <si>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</si>
  <si>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</si>
  <si>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</si>
  <si>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</si>
  <si>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</si>
  <si>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</si>
  <si>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</si>
  <si>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</si>
  <si>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</si>
  <si>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</si>
  <si>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</si>
  <si>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</si>
  <si>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</si>
  <si>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</si>
  <si>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</si>
  <si>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</si>
  <si>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</si>
  <si>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</si>
  <si>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</si>
  <si>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</si>
  <si>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</si>
  <si>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</si>
  <si>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</si>
  <si>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</si>
  <si>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</si>
  <si>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</si>
  <si>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</si>
  <si>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</si>
  <si>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</si>
  <si>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</si>
  <si>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</si>
  <si>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</si>
  <si>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</si>
  <si>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</si>
  <si>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</si>
  <si>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</si>
  <si>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</si>
  <si>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</si>
  <si>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</si>
  <si>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</si>
  <si>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</si>
  <si>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</si>
  <si>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</si>
  <si>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</si>
  <si>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</si>
  <si>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</si>
  <si>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</si>
  <si>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</si>
  <si>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</si>
  <si>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</si>
  <si>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</si>
  <si>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</si>
  <si>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</si>
  <si>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</si>
  <si>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</si>
  <si>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</si>
  <si>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</si>
  <si>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</si>
  <si>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</si>
  <si>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</si>
  <si>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</si>
  <si>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</si>
  <si>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</si>
  <si>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</si>
  <si>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</si>
  <si>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</si>
  <si>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</si>
  <si>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</si>
  <si>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</si>
  <si>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</si>
  <si>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</si>
  <si>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</si>
  <si>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</si>
  <si>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</si>
  <si>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</si>
  <si>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</si>
  <si>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</si>
  <si>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</si>
  <si>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</si>
  <si>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</si>
  <si>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</si>
  <si>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</si>
  <si>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</si>
  <si>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</si>
  <si>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</si>
  <si>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</si>
  <si>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</si>
  <si>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</si>
  <si>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</si>
  <si>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</si>
  <si>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</si>
  <si>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</si>
  <si>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</si>
  <si>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</si>
  <si>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</si>
  <si>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</si>
  <si>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</si>
  <si>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</si>
  <si>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</si>
  <si>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</si>
  <si>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</si>
  <si>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</si>
  <si>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</si>
  <si>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</si>
  <si>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</si>
  <si>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</si>
  <si>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</si>
  <si>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</si>
  <si>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</si>
  <si>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</si>
  <si>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</si>
  <si>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</si>
  <si>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</si>
  <si>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</si>
  <si>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</si>
  <si>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</si>
  <si>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</si>
  <si>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</si>
  <si>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</si>
  <si>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</si>
  <si>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</si>
  <si>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</si>
  <si>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</si>
  <si>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</si>
  <si>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</si>
  <si>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</si>
  <si>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</si>
  <si>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</si>
  <si>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</si>
  <si>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</si>
  <si>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</si>
  <si>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</si>
  <si>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</si>
  <si>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</si>
  <si>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</si>
  <si>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</si>
  <si>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</si>
  <si>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</si>
  <si>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</si>
  <si>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</si>
  <si>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</si>
  <si>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</si>
  <si>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</si>
  <si>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</si>
  <si>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</si>
  <si>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</si>
  <si>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</si>
  <si>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</si>
  <si>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</si>
  <si>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</si>
  <si>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</si>
  <si>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</si>
  <si>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</si>
  <si>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</si>
  <si>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</si>
  <si>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</si>
  <si>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</si>
  <si>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</si>
  <si>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</si>
  <si>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</si>
  <si>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</si>
  <si>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</si>
  <si>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</si>
  <si>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</si>
  <si>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</si>
  <si>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</si>
  <si>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</si>
  <si>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</si>
  <si>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</si>
  <si>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</si>
  <si>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</si>
  <si>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</si>
  <si>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</si>
  <si>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</si>
  <si>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</si>
  <si>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</si>
  <si>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</si>
  <si>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</si>
  <si>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</si>
  <si>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</si>
  <si>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</si>
  <si>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</si>
  <si>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</si>
  <si>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</si>
  <si>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</si>
  <si>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</si>
  <si>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</si>
  <si>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</si>
  <si>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</si>
  <si>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</si>
  <si>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</si>
  <si>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</si>
  <si>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</si>
  <si>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</si>
  <si>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</si>
  <si>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</si>
  <si>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</si>
  <si>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</si>
  <si>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</si>
  <si>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</si>
  <si>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</si>
  <si>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</si>
  <si>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</si>
  <si>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</si>
  <si>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</si>
  <si>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</si>
  <si>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</si>
  <si>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</si>
  <si>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</si>
  <si>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</si>
  <si>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</si>
  <si>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</si>
  <si>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</si>
  <si>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</si>
  <si>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</si>
  <si>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</si>
  <si>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</si>
  <si>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</si>
  <si>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</si>
  <si>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</si>
  <si>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</si>
  <si>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</si>
  <si>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</si>
  <si>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</si>
  <si>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</si>
  <si>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</si>
  <si>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</si>
  <si>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</si>
  <si>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</si>
  <si>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</si>
  <si>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</si>
  <si>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</si>
  <si>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</si>
  <si>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</si>
  <si>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</si>
  <si>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</si>
  <si>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</si>
  <si>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</si>
  <si>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</si>
  <si>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</si>
  <si>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</si>
  <si>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</si>
  <si>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</si>
  <si>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</si>
  <si>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</si>
  <si>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</si>
  <si>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</si>
  <si>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</si>
  <si>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</si>
  <si>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</si>
  <si>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</si>
  <si>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</si>
  <si>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</si>
  <si>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</si>
  <si>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</si>
  <si>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</si>
  <si>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</si>
  <si>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</si>
  <si>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</si>
  <si>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</si>
  <si>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</si>
  <si>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</si>
  <si>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</si>
  <si>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</si>
  <si>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</si>
  <si>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</si>
  <si>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</si>
  <si>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</si>
  <si>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</si>
  <si>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</si>
  <si>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</si>
  <si>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</si>
  <si>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</si>
  <si>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</si>
  <si>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</si>
  <si>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</si>
  <si>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</si>
  <si>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</si>
  <si>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</si>
  <si>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</si>
  <si>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</si>
  <si>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</si>
  <si>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</si>
  <si>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</si>
  <si>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</si>
  <si>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</si>
  <si>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</si>
  <si>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</si>
  <si>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</si>
  <si>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</si>
  <si>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</si>
  <si>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</si>
  <si>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</si>
  <si>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</si>
  <si>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</si>
  <si>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</si>
  <si>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</si>
  <si>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</si>
  <si>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</si>
  <si>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</si>
  <si>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</si>
  <si>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</si>
  <si>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</si>
  <si>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</si>
  <si>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</si>
  <si>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</si>
  <si>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</si>
  <si>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</si>
  <si>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</si>
  <si>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</si>
  <si>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</si>
  <si>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</si>
  <si>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</si>
  <si>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</si>
  <si>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</si>
  <si>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</si>
  <si>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</si>
  <si>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</si>
  <si>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</si>
  <si>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</si>
  <si>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</si>
  <si>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</si>
  <si>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</si>
  <si>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</si>
  <si>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</si>
  <si>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</si>
  <si>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</si>
  <si>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</si>
  <si>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</si>
  <si>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</si>
  <si>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</si>
  <si>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</si>
  <si>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</si>
  <si>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</si>
  <si>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</si>
  <si>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</si>
  <si>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</si>
  <si>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</si>
  <si>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</si>
  <si>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</si>
  <si>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</si>
  <si>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</si>
  <si>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</si>
  <si>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</si>
  <si>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</si>
  <si>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</si>
  <si>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</si>
  <si>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</si>
  <si>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</si>
  <si>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</si>
  <si>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</si>
  <si>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</si>
  <si>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</si>
  <si>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</si>
  <si>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</si>
  <si>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</si>
  <si>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</si>
  <si>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</si>
  <si>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</si>
  <si>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</si>
  <si>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</si>
  <si>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</si>
  <si>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</si>
  <si>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</si>
  <si>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</si>
  <si>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</si>
  <si>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</si>
  <si>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</si>
  <si>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</si>
  <si>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</si>
  <si>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</si>
  <si>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</si>
  <si>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</si>
  <si>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</si>
  <si>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</si>
  <si>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</si>
  <si>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</si>
  <si>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</si>
  <si>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</si>
  <si>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</si>
  <si>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</si>
  <si>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</si>
  <si>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</si>
  <si>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</si>
  <si>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</si>
  <si>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</si>
  <si>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</si>
  <si>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</si>
  <si>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</si>
  <si>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</si>
  <si>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</si>
  <si>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</si>
  <si>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</si>
  <si>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</si>
  <si>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</si>
  <si>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</si>
  <si>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</si>
  <si>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</si>
  <si>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</si>
  <si>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</si>
  <si>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</si>
  <si>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</si>
  <si>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</si>
  <si>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</si>
  <si>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</si>
  <si>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</si>
  <si>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</si>
  <si>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</si>
  <si>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</si>
  <si>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</si>
  <si>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</si>
  <si>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</si>
  <si>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</si>
  <si>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</si>
  <si>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</si>
  <si>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</si>
  <si>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</si>
  <si>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</si>
  <si>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</si>
  <si>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</si>
  <si>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</si>
  <si>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</si>
  <si>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</si>
  <si>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</si>
  <si>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</si>
  <si>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</si>
  <si>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</si>
  <si>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</si>
  <si>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</si>
  <si>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</si>
  <si>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</si>
  <si>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</si>
  <si>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</si>
  <si>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</si>
  <si>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</si>
  <si>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</si>
  <si>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</si>
  <si>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</si>
  <si>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</si>
  <si>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</si>
  <si>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</si>
  <si>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</si>
  <si>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</si>
  <si>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</si>
  <si>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</si>
  <si>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</si>
  <si>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</si>
  <si>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</si>
  <si>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</si>
  <si>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</si>
  <si>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</si>
  <si>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</si>
  <si>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</si>
  <si>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</si>
  <si>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</si>
  <si>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</si>
  <si>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</si>
  <si>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</si>
  <si>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</si>
  <si>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</si>
  <si>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</si>
  <si>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</si>
  <si>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</si>
  <si>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</si>
  <si>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</si>
  <si>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</si>
  <si>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</si>
  <si>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</si>
  <si>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</si>
  <si>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</si>
  <si>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</si>
  <si>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</si>
  <si>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</si>
  <si>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</si>
  <si>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</si>
  <si>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</si>
  <si>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</si>
  <si>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</si>
  <si>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</si>
  <si>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</si>
  <si>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</si>
  <si>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</si>
  <si>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</si>
  <si>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</si>
  <si>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</si>
  <si>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</si>
  <si>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</si>
  <si>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</si>
  <si>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</si>
  <si>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</si>
  <si>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</si>
  <si>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</si>
  <si>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</si>
  <si>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</si>
  <si>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</si>
  <si>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</si>
  <si>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</si>
  <si>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</si>
  <si>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</si>
  <si>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</si>
  <si>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</si>
  <si>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</si>
  <si>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</si>
  <si>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</si>
  <si>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</si>
  <si>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</si>
  <si>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</si>
  <si>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</si>
  <si>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</si>
  <si>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</si>
  <si>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</si>
  <si>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</si>
  <si>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</si>
  <si>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</si>
  <si>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</si>
  <si>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</si>
  <si>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</si>
  <si>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</si>
  <si>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</si>
  <si>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</si>
  <si>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</si>
  <si>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</si>
  <si>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</si>
  <si>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</si>
  <si>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</si>
  <si>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</si>
  <si>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</si>
  <si>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</si>
  <si>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</si>
  <si>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</si>
  <si>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</si>
  <si>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</si>
  <si>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</si>
  <si>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</si>
  <si>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</si>
  <si>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</si>
  <si>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</si>
  <si>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</si>
  <si>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</si>
  <si>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</si>
  <si>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</si>
  <si>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</si>
  <si>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</si>
  <si>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</si>
  <si>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</si>
  <si>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</si>
  <si>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</si>
  <si>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</si>
  <si>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</si>
  <si>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</si>
  <si>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</si>
  <si>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</si>
  <si>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</si>
  <si>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</si>
  <si>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</si>
  <si>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</si>
  <si>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</si>
  <si>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</si>
  <si>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</si>
  <si>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</si>
  <si>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</si>
  <si>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</si>
  <si>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</si>
  <si>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</si>
  <si>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</si>
  <si>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</si>
  <si>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</si>
  <si>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</si>
  <si>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</si>
  <si>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</si>
  <si>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</si>
  <si>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</si>
  <si>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</si>
  <si>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</si>
  <si>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</si>
  <si>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</si>
  <si>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</si>
  <si>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</si>
  <si>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</si>
  <si>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</si>
  <si>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</si>
  <si>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</si>
  <si>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</si>
  <si>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</si>
  <si>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</si>
  <si>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</si>
  <si>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</si>
  <si>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</si>
  <si>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</si>
  <si>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</si>
  <si>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</si>
  <si>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</si>
  <si>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</si>
  <si>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</si>
  <si>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</si>
  <si>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</si>
  <si>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</si>
  <si>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</si>
  <si>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</si>
  <si>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</si>
  <si>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</si>
  <si>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</si>
  <si>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</si>
  <si>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</si>
  <si>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</si>
  <si>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</si>
  <si>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</si>
  <si>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</si>
  <si>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</si>
  <si>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</si>
  <si>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</si>
  <si>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</si>
  <si>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</si>
  <si>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</si>
  <si>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</si>
  <si>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</si>
  <si>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</si>
  <si>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</si>
  <si>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</si>
  <si>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</si>
  <si>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</si>
  <si>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</si>
  <si>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</si>
  <si>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</si>
  <si>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</si>
  <si>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</si>
  <si>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</si>
  <si>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</si>
  <si>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</si>
  <si>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</si>
  <si>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</si>
  <si>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</si>
  <si>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</si>
  <si>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</si>
  <si>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</si>
  <si>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</si>
  <si>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</si>
  <si>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</si>
  <si>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</si>
  <si>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</si>
  <si>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</si>
  <si>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</si>
  <si>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</si>
  <si>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</si>
  <si>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</si>
  <si>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</si>
  <si>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</si>
  <si>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</si>
  <si>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</si>
  <si>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</si>
  <si>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</si>
  <si>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</si>
  <si>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</si>
  <si>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</si>
  <si>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</si>
  <si>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</si>
  <si>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</si>
  <si>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</si>
  <si>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</si>
  <si>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</si>
  <si>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</si>
  <si>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</si>
  <si>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</si>
  <si>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</si>
  <si>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</si>
  <si>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</si>
  <si>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</si>
  <si>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</si>
  <si>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</si>
  <si>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</si>
  <si>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</si>
  <si>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</si>
  <si>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</si>
  <si>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</si>
  <si>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</si>
  <si>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</si>
  <si>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</si>
  <si>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</si>
  <si>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</si>
  <si>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</si>
  <si>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</si>
  <si>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</si>
  <si>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</si>
  <si>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</si>
  <si>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</si>
  <si>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</si>
  <si>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</si>
  <si>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</si>
  <si>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</si>
  <si>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</si>
  <si>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</si>
  <si>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</si>
  <si>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</si>
  <si>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</si>
  <si>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</si>
  <si>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</si>
  <si>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</si>
  <si>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</si>
  <si>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</si>
  <si>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</si>
  <si>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</si>
  <si>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</si>
  <si>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</si>
  <si>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</si>
  <si>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</si>
  <si>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</si>
  <si>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</si>
  <si>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</si>
  <si>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</si>
  <si>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</si>
  <si>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</si>
  <si>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</si>
  <si>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</si>
  <si>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</si>
  <si>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</si>
  <si>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</si>
  <si>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</si>
  <si>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</si>
  <si>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</si>
  <si>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</si>
  <si>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</si>
  <si>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</si>
  <si>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</si>
  <si>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</si>
  <si>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</si>
  <si>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</si>
  <si>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</si>
  <si>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</si>
  <si>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</si>
  <si>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</si>
  <si>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</si>
  <si>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</si>
  <si>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</si>
  <si>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</si>
  <si>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</si>
  <si>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</si>
  <si>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</si>
  <si>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</si>
  <si>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</si>
  <si>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</si>
  <si>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</si>
  <si>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</si>
  <si>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</si>
  <si>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</si>
  <si>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</si>
  <si>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</si>
  <si>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</si>
  <si>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</si>
  <si>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</si>
  <si>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</si>
  <si>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</si>
  <si>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</si>
  <si>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</si>
  <si>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</si>
  <si>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</si>
  <si>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</si>
  <si>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</si>
  <si>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</si>
  <si>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</si>
  <si>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</si>
  <si>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</si>
  <si>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</si>
  <si>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</si>
  <si>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</si>
  <si>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</si>
  <si>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</si>
  <si>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</si>
  <si>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</si>
  <si>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</si>
  <si>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</si>
  <si>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</si>
  <si>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</si>
  <si>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</si>
  <si>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</si>
  <si>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</si>
  <si>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</si>
  <si>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</si>
  <si>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</si>
  <si>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</si>
  <si>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</si>
  <si>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</si>
  <si>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</si>
  <si>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</si>
  <si>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</si>
  <si>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</si>
  <si>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</si>
  <si>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</si>
  <si>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</si>
  <si>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</si>
  <si>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</si>
  <si>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</si>
  <si>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</si>
  <si>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</si>
  <si>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</si>
  <si>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</si>
  <si>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</si>
  <si>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</si>
  <si>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</si>
  <si>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</si>
  <si>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</si>
  <si>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</si>
  <si>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</si>
  <si>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</si>
  <si>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</si>
  <si>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</si>
  <si>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</si>
  <si>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</si>
  <si>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</si>
  <si>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</si>
  <si>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</si>
  <si>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</si>
  <si>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</si>
  <si>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</si>
  <si>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</si>
  <si>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</si>
  <si>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</si>
  <si>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</si>
  <si>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</si>
  <si>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</si>
  <si>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</si>
  <si>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</si>
  <si>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</si>
  <si>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</si>
  <si>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</si>
  <si>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</si>
  <si>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</si>
  <si>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</si>
  <si>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</si>
  <si>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</si>
  <si>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</si>
  <si>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</si>
  <si>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</si>
  <si>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</si>
  <si>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</si>
  <si>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</si>
  <si>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</si>
  <si>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</si>
  <si>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</si>
  <si>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</si>
  <si>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</si>
  <si>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</si>
  <si>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</si>
  <si>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</si>
  <si>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</si>
  <si>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</si>
  <si>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</si>
  <si>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</si>
  <si>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</si>
  <si>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</si>
  <si>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</si>
  <si>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</si>
  <si>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</si>
  <si>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</si>
  <si>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</si>
  <si>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</si>
  <si>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</si>
  <si>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</si>
  <si>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</si>
  <si>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</si>
  <si>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</si>
  <si>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</si>
  <si>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</si>
  <si>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</si>
  <si>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</si>
  <si>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</si>
  <si>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</si>
  <si>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</si>
  <si>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</si>
  <si>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</si>
  <si>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</si>
  <si>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</si>
  <si>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</si>
  <si>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</si>
  <si>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</si>
  <si>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</si>
  <si>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</si>
  <si>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</si>
  <si>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</si>
  <si>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</si>
  <si>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</si>
  <si>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</si>
  <si>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</si>
  <si>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</si>
  <si>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</si>
  <si>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</si>
  <si>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</si>
  <si>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</si>
  <si>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</si>
  <si>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</si>
  <si>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</si>
  <si>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</si>
  <si>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</si>
  <si>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</si>
  <si>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</si>
  <si>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</si>
  <si>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</si>
  <si>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</si>
  <si>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</si>
  <si>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</si>
  <si>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</si>
  <si>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</si>
  <si>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</si>
  <si>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</si>
  <si>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</si>
  <si>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</si>
  <si>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</si>
  <si>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</si>
  <si>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</si>
  <si>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</si>
  <si>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</si>
  <si>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</si>
  <si>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</si>
  <si>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</si>
  <si>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</si>
  <si>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</si>
  <si>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</si>
  <si>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</si>
  <si>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</si>
  <si>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</si>
  <si>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</si>
  <si>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</si>
  <si>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</si>
  <si>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</si>
  <si>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</si>
  <si>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</si>
  <si>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</si>
  <si>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</si>
  <si>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</si>
  <si>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</si>
  <si>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</si>
  <si>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</si>
  <si>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</si>
  <si>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</si>
  <si>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</si>
  <si>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</si>
  <si>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</si>
  <si>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</si>
  <si>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</si>
  <si>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</si>
  <si>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</si>
  <si>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</si>
  <si>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</si>
  <si>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</si>
  <si>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</si>
  <si>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</si>
  <si>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</si>
  <si>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</si>
  <si>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</si>
  <si>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</si>
  <si>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</si>
  <si>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</si>
  <si>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</si>
  <si>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</si>
  <si>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</si>
  <si>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</si>
  <si>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</si>
  <si>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</si>
  <si>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</si>
  <si>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</si>
  <si>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</si>
  <si>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</si>
  <si>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</si>
  <si>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</si>
  <si>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</si>
  <si>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</si>
  <si>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</si>
  <si>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</si>
  <si>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</si>
  <si>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</si>
  <si>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</si>
  <si>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</si>
  <si>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</si>
  <si>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</si>
  <si>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</si>
  <si>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</si>
  <si>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</si>
  <si>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</si>
  <si>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</si>
  <si>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</si>
  <si>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</si>
  <si>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</si>
  <si>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</si>
  <si>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</si>
  <si>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</si>
  <si>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</si>
  <si>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</si>
  <si>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</si>
  <si>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</si>
  <si>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</si>
  <si>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</si>
  <si>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</si>
  <si>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</si>
  <si>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</si>
  <si>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</si>
  <si>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</si>
  <si>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</si>
  <si>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</si>
  <si>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</si>
  <si>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</si>
  <si>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</si>
  <si>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</si>
  <si>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</si>
  <si>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</si>
  <si>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</si>
  <si>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</si>
  <si>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</si>
  <si>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</si>
  <si>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</si>
  <si>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</si>
  <si>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</si>
  <si>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</si>
  <si>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</si>
  <si>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</si>
  <si>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</si>
  <si>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</si>
  <si>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</si>
  <si>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</si>
  <si>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</si>
  <si>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</si>
  <si>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</si>
  <si>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</si>
  <si>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</si>
  <si>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</si>
  <si>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</si>
  <si>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</si>
  <si>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</si>
  <si>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</si>
  <si>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</si>
  <si>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</si>
  <si>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</si>
  <si>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</si>
  <si>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</si>
  <si>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</si>
  <si>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</si>
  <si>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</si>
  <si>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</si>
  <si>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</si>
  <si>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</si>
  <si>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</si>
  <si>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</si>
  <si>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</si>
  <si>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</si>
  <si>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</si>
  <si>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</si>
  <si>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</si>
  <si>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</si>
  <si>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</si>
  <si>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</si>
  <si>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</si>
  <si>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</si>
  <si>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</si>
  <si>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</si>
  <si>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</si>
  <si>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</si>
  <si>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</si>
  <si>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</si>
  <si>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</si>
  <si>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</si>
  <si>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</si>
  <si>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</si>
  <si>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</si>
  <si>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</si>
  <si>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</si>
  <si>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</si>
  <si>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</si>
  <si>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</si>
  <si>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</si>
  <si>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</si>
  <si>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</si>
  <si>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</si>
  <si>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</si>
  <si>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</si>
  <si>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</si>
  <si>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</si>
  <si>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</si>
  <si>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</si>
  <si>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</si>
  <si>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</si>
  <si>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</si>
  <si>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</si>
  <si>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</si>
  <si>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</si>
  <si>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</si>
  <si>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</si>
  <si>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</si>
  <si>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</si>
  <si>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</si>
  <si>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</si>
  <si>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</si>
  <si>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</si>
  <si>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</si>
  <si>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</si>
  <si>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</si>
  <si>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</si>
  <si>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</si>
  <si>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</si>
  <si>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</si>
  <si>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</si>
  <si>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</si>
  <si>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</si>
  <si>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</si>
  <si>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</si>
  <si>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</si>
  <si>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</si>
  <si>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</si>
  <si>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</si>
  <si>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</si>
  <si>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</si>
  <si>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</si>
  <si>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</si>
  <si>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</si>
  <si>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</si>
  <si>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</si>
  <si>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</si>
  <si>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</si>
  <si>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</si>
  <si>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</si>
  <si>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</si>
  <si>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</si>
  <si>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</si>
  <si>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</si>
  <si>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</si>
  <si>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</si>
  <si>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</si>
  <si>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</si>
  <si>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</si>
  <si>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</si>
  <si>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</si>
  <si>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</si>
  <si>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</si>
  <si>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</si>
  <si>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</si>
  <si>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</si>
  <si>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</si>
  <si>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</si>
  <si>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</si>
  <si>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</si>
  <si>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</si>
  <si>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</si>
  <si>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</si>
  <si>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</si>
  <si>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</si>
  <si>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</si>
  <si>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</si>
  <si>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</si>
  <si>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</si>
  <si>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</si>
  <si>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</si>
  <si>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</si>
  <si>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</si>
  <si>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</si>
  <si>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</si>
  <si>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</si>
  <si>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</si>
  <si>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</si>
  <si>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</si>
  <si>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</si>
  <si>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</si>
  <si>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</si>
  <si>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</si>
  <si>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</si>
  <si>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</si>
  <si>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</si>
  <si>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</si>
  <si>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</si>
  <si>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</si>
  <si>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</si>
  <si>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</si>
  <si>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</si>
  <si>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</si>
  <si>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</si>
  <si>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</si>
  <si>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</si>
  <si>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</si>
  <si>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</si>
  <si>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</si>
  <si>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</si>
  <si>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</si>
  <si>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</si>
  <si>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</si>
  <si>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</si>
  <si>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</si>
  <si>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</si>
  <si>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</si>
  <si>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</si>
  <si>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</si>
  <si>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</si>
  <si>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</si>
  <si>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</si>
  <si>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</si>
  <si>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</si>
  <si>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</si>
  <si>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</si>
  <si>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</si>
  <si>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</si>
  <si>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</si>
  <si>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</si>
  <si>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</si>
  <si>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</si>
  <si>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</si>
  <si>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</si>
  <si>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</si>
  <si>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</si>
  <si>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</si>
  <si>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</si>
  <si>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</si>
  <si>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</si>
  <si>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</si>
  <si>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</si>
  <si>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</si>
  <si>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</si>
  <si>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</si>
  <si>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</si>
  <si>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</si>
  <si>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</si>
  <si>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</si>
  <si>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</si>
  <si>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</si>
  <si>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</si>
  <si>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</si>
  <si>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</si>
  <si>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</si>
  <si>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</si>
  <si>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</si>
  <si>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</si>
  <si>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</si>
  <si>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</si>
  <si>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</si>
  <si>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</si>
  <si>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</si>
  <si>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</si>
  <si>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</si>
  <si>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</si>
  <si>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</si>
  <si>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</si>
  <si>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</si>
  <si>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</si>
  <si>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</si>
  <si>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</si>
  <si>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</si>
  <si>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</si>
  <si>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</si>
  <si>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</si>
  <si>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</si>
  <si>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</si>
  <si>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</si>
  <si>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</si>
  <si>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</si>
  <si>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</si>
  <si>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</si>
  <si>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</si>
  <si>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</si>
  <si>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</si>
  <si>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</si>
  <si>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</si>
  <si>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</si>
  <si>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</si>
  <si>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</si>
  <si>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</si>
  <si>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</si>
  <si>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</si>
  <si>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</si>
  <si>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</si>
  <si>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</si>
  <si>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</si>
  <si>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</si>
  <si>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</si>
  <si>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</si>
  <si>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</si>
  <si>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</si>
  <si>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</si>
  <si>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</si>
  <si>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</si>
  <si>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</si>
  <si>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</si>
  <si>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</si>
  <si>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</si>
  <si>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</si>
  <si>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</si>
  <si>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</si>
  <si>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</si>
  <si>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</si>
  <si>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</si>
  <si>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</si>
  <si>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</si>
  <si>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</si>
  <si>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</si>
  <si>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</si>
  <si>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</si>
  <si>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</si>
  <si>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</si>
  <si>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</si>
  <si>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</si>
  <si>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</si>
  <si>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</si>
  <si>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</si>
  <si>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</si>
  <si>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</si>
  <si>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</si>
  <si>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</si>
  <si>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</si>
  <si>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</si>
  <si>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</si>
  <si>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</si>
  <si>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</si>
  <si>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</si>
  <si>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</si>
  <si>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</si>
  <si>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</si>
  <si>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</si>
  <si>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</si>
  <si>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</si>
  <si>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</si>
  <si>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</si>
  <si>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</si>
  <si>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</si>
  <si>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</si>
  <si>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</si>
  <si>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</si>
  <si>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</si>
  <si>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</si>
  <si>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</si>
  <si>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</si>
  <si>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</si>
  <si>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</si>
  <si>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</si>
  <si>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</si>
  <si>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</si>
  <si>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</si>
  <si>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</si>
  <si>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</si>
  <si>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</si>
  <si>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</si>
  <si>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</si>
  <si>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</si>
  <si>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</si>
  <si>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</si>
  <si>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</si>
  <si>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</si>
  <si>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</si>
  <si>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</si>
  <si>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</si>
  <si>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</si>
  <si>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</si>
  <si>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</si>
  <si>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</si>
  <si>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</si>
  <si>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</si>
  <si>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</si>
  <si>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</si>
  <si>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</si>
  <si>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</si>
  <si>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</si>
  <si>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</si>
  <si>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</si>
  <si>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</si>
  <si>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</si>
  <si>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</si>
  <si>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</si>
  <si>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</si>
  <si>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</si>
  <si>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</si>
  <si>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</si>
  <si>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</si>
  <si>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</si>
  <si>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</si>
  <si>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</si>
  <si>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</si>
  <si>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</si>
  <si>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</si>
  <si>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</si>
  <si>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</si>
  <si>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</si>
  <si>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</si>
  <si>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</si>
  <si>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</si>
  <si>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</si>
  <si>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</si>
  <si>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</si>
  <si>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</si>
  <si>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</si>
  <si>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</si>
  <si>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</si>
  <si>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</si>
  <si>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</si>
  <si>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</si>
  <si>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</si>
  <si>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</si>
  <si>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</si>
  <si>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</si>
  <si>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</si>
  <si>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</si>
  <si>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</si>
  <si>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</si>
  <si>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</si>
  <si>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</si>
  <si>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</si>
  <si>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</si>
  <si>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</si>
  <si>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</si>
  <si>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</si>
  <si>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</si>
  <si>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</si>
  <si>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</si>
  <si>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</si>
  <si>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</si>
  <si>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</si>
  <si>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</si>
  <si>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</si>
  <si>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</si>
  <si>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</si>
  <si>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</si>
  <si>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</si>
  <si>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</si>
  <si>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</si>
  <si>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</si>
  <si>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</si>
  <si>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</si>
  <si>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</si>
  <si>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</si>
  <si>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</si>
  <si>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</si>
  <si>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</si>
  <si>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</si>
  <si>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</si>
  <si>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</si>
  <si>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</si>
  <si>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</si>
  <si>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</si>
  <si>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</si>
  <si>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</si>
  <si>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</si>
  <si>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</si>
  <si>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</si>
  <si>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</si>
  <si>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</si>
  <si>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</si>
  <si>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</si>
  <si>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</si>
  <si>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</si>
  <si>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</si>
  <si>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</si>
  <si>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</si>
  <si>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</si>
  <si>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</si>
  <si>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</si>
  <si>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</si>
  <si>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</si>
  <si>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</si>
  <si>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</si>
  <si>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</si>
  <si>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</si>
  <si>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</si>
  <si>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</si>
  <si>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</si>
  <si>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</si>
  <si>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</si>
  <si>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</si>
  <si>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</si>
  <si>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</si>
  <si>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</si>
  <si>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</si>
  <si>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</si>
  <si>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</si>
  <si>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</si>
  <si>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</si>
  <si>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</si>
  <si>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</si>
  <si>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</si>
  <si>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</si>
  <si>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</si>
  <si>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</si>
  <si>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</si>
  <si>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</si>
  <si>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</si>
  <si>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</si>
  <si>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</si>
  <si>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</si>
  <si>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</si>
  <si>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</si>
  <si>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</si>
  <si>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</si>
  <si>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</si>
  <si>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</si>
  <si>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</si>
  <si>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</si>
  <si>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</si>
  <si>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</si>
  <si>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</si>
  <si>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</si>
  <si>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</si>
  <si>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</si>
  <si>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</si>
  <si>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</si>
  <si>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</si>
  <si>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</si>
  <si>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</si>
  <si>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</si>
  <si>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</si>
  <si>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</si>
  <si>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</si>
  <si>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</si>
  <si>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</si>
  <si>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</si>
  <si>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</si>
  <si>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</si>
  <si>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</si>
  <si>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</si>
  <si>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</si>
  <si>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</si>
  <si>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</si>
  <si>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</si>
  <si>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</si>
  <si>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</si>
  <si>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</si>
  <si>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</si>
  <si>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</si>
  <si>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</si>
  <si>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</si>
  <si>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</si>
  <si>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</si>
  <si>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</si>
  <si>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</si>
  <si>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</si>
  <si>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</si>
  <si>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</si>
  <si>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</si>
  <si>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</si>
  <si>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</si>
  <si>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</si>
  <si>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</si>
  <si>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</si>
  <si>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</si>
  <si>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</si>
  <si>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</si>
  <si>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</si>
  <si>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</si>
  <si>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</si>
  <si>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</si>
  <si>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</si>
  <si>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</si>
  <si>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</si>
  <si>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</si>
  <si>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</si>
  <si>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</si>
  <si>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</si>
  <si>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</si>
  <si>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</si>
  <si>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</si>
  <si>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</si>
  <si>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</si>
  <si>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</si>
  <si>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</si>
  <si>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</si>
  <si>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</si>
  <si>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</si>
  <si>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</si>
  <si>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</si>
  <si>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</si>
  <si>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</si>
  <si>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</si>
  <si>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</si>
  <si>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</si>
  <si>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</si>
  <si>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</si>
  <si>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</si>
  <si>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</si>
  <si>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</si>
  <si>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</si>
  <si>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</si>
  <si>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</si>
  <si>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</si>
  <si>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</si>
  <si>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</si>
  <si>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</si>
  <si>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</si>
  <si>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</si>
  <si>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</si>
  <si>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</si>
  <si>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</si>
  <si>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</si>
  <si>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</si>
  <si>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</si>
  <si>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</si>
  <si>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</si>
  <si>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</si>
  <si>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</si>
  <si>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</si>
  <si>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</si>
  <si>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</si>
  <si>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</si>
  <si>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</si>
  <si>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</si>
  <si>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</si>
  <si>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</si>
  <si>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</si>
  <si>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</si>
  <si>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</si>
  <si>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</si>
  <si>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</si>
  <si>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</si>
  <si>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</si>
  <si>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</si>
  <si>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</si>
  <si>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</si>
  <si>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</si>
  <si>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</si>
  <si>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</si>
  <si>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</si>
  <si>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</si>
  <si>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</si>
  <si>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</si>
  <si>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</si>
  <si>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</si>
  <si>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</si>
  <si>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</si>
  <si>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</si>
  <si>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</si>
  <si>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</si>
  <si>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</si>
  <si>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</si>
  <si>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</si>
  <si>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</si>
  <si>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</si>
  <si>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</si>
  <si>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</si>
  <si>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</si>
  <si>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</si>
  <si>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</si>
  <si>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</si>
  <si>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</si>
  <si>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</si>
  <si>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</si>
  <si>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</si>
  <si>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</si>
  <si>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</si>
  <si>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</si>
  <si>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</si>
  <si>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</si>
  <si>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</si>
  <si>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</si>
  <si>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</si>
  <si>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</si>
  <si>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</si>
  <si>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</si>
  <si>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</si>
  <si>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</si>
  <si>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</si>
  <si>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</si>
  <si>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</si>
  <si>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</si>
  <si>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</si>
  <si>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</si>
  <si>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</si>
  <si>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</si>
  <si>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</si>
  <si>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</si>
  <si>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</si>
  <si>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</si>
  <si>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</si>
  <si>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</si>
  <si>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</si>
  <si>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</si>
  <si>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</si>
  <si>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</si>
  <si>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</si>
  <si>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</si>
  <si>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</si>
  <si>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</si>
  <si>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</si>
  <si>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</si>
  <si>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</si>
  <si>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</si>
  <si>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</si>
  <si>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</si>
  <si>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</si>
  <si>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</si>
  <si>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</si>
  <si>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</si>
  <si>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</si>
  <si>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</si>
  <si>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</si>
  <si>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</si>
  <si>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</si>
  <si>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</si>
  <si>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</si>
  <si>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</si>
  <si>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</si>
  <si>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</si>
  <si>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</si>
  <si>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</si>
  <si>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</si>
  <si>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</si>
  <si>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</si>
  <si>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</si>
  <si>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</si>
  <si>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</si>
  <si>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</si>
  <si>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</si>
  <si>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</si>
  <si>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</si>
  <si>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</si>
  <si>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</si>
  <si>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</si>
  <si>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</si>
  <si>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</si>
  <si>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</si>
  <si>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</si>
  <si>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</si>
  <si>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</si>
  <si>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</si>
  <si>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</si>
  <si>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</si>
  <si>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</si>
  <si>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</si>
  <si>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</si>
  <si>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</si>
  <si>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</si>
  <si>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</si>
  <si>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</si>
  <si>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</si>
  <si>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</si>
  <si>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</si>
  <si>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</si>
  <si>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</si>
  <si>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</si>
  <si>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</si>
  <si>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</si>
  <si>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</si>
  <si>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</si>
  <si>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</si>
  <si>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</si>
  <si>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</si>
  <si>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</si>
  <si>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</si>
  <si>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</si>
  <si>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</si>
  <si>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</si>
  <si>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</si>
  <si>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</si>
  <si>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</si>
  <si>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</si>
  <si>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</si>
  <si>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</si>
  <si>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</si>
  <si>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</si>
  <si>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</si>
  <si>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</si>
  <si>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</si>
  <si>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</si>
  <si>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</si>
  <si>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</si>
  <si>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</si>
  <si>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</si>
  <si>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</si>
  <si>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</si>
  <si>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</si>
  <si>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</si>
  <si>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</si>
  <si>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</si>
  <si>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</si>
  <si>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</si>
  <si>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</si>
  <si>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</si>
  <si>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</si>
  <si>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</si>
  <si>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</si>
  <si>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</si>
  <si>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</si>
  <si>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</si>
  <si>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</si>
  <si>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</si>
  <si>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</si>
  <si>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</si>
  <si>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</si>
  <si>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</si>
  <si>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</si>
  <si>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</si>
  <si>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</si>
  <si>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</si>
  <si>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</si>
  <si>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</si>
  <si>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</si>
  <si>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</si>
  <si>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</si>
  <si>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</si>
  <si>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</si>
  <si>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</si>
  <si>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</si>
  <si>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</si>
  <si>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</si>
  <si>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</si>
  <si>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</si>
  <si>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</si>
  <si>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</si>
  <si>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</si>
  <si>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</si>
  <si>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</si>
  <si>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</si>
  <si>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</si>
  <si>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</si>
  <si>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</si>
  <si>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</si>
  <si>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</si>
  <si>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</si>
  <si>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</si>
  <si>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</si>
  <si>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</si>
  <si>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</si>
  <si>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</si>
  <si>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</si>
  <si>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</si>
  <si>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</si>
  <si>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</si>
  <si>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</si>
  <si>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</si>
  <si>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</si>
  <si>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</si>
  <si>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</si>
  <si>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</si>
  <si>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</si>
  <si>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</si>
  <si>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</si>
  <si>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</si>
  <si>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</si>
  <si>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</si>
  <si>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</si>
  <si>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</si>
  <si>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</si>
  <si>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</si>
  <si>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</si>
  <si>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</si>
  <si>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</si>
  <si>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</si>
  <si>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</si>
  <si>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</si>
  <si>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</si>
  <si>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</si>
  <si>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</si>
  <si>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</si>
  <si>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</si>
  <si>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</si>
  <si>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</si>
  <si>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</si>
  <si>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</si>
  <si>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</si>
  <si>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</si>
  <si>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</si>
  <si>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</si>
  <si>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</si>
  <si>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</si>
  <si>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</si>
  <si>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</si>
  <si>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</si>
  <si>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</si>
  <si>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</si>
  <si>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</si>
  <si>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</si>
  <si>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</si>
  <si>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</si>
  <si>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</si>
  <si>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</si>
  <si>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</si>
  <si>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</si>
  <si>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</si>
  <si>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</si>
  <si>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</si>
  <si>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</si>
  <si>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</si>
  <si>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</si>
  <si>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</si>
  <si>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</si>
  <si>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</si>
  <si>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</si>
  <si>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</si>
  <si>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</si>
  <si>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</si>
  <si>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</si>
  <si>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</si>
  <si>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</si>
  <si>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</si>
  <si>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</si>
  <si>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</si>
  <si>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</si>
  <si>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</si>
  <si>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</si>
  <si>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</si>
  <si>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</si>
  <si>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</si>
  <si>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</si>
  <si>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</si>
  <si>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</si>
  <si>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</si>
  <si>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</si>
  <si>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</si>
  <si>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</si>
  <si>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</si>
  <si>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</si>
  <si>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</si>
  <si>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</si>
  <si>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</si>
  <si>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</si>
  <si>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</si>
  <si>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</si>
  <si>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</si>
  <si>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</si>
  <si>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</si>
  <si>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</si>
  <si>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</si>
  <si>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</si>
  <si>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</si>
  <si>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</si>
  <si>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</si>
  <si>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</si>
  <si>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</si>
  <si>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</si>
  <si>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</si>
  <si>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</si>
  <si>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</si>
  <si>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</si>
  <si>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</si>
  <si>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</si>
  <si>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</si>
  <si>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</si>
  <si>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</si>
  <si>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</si>
  <si>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</si>
  <si>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</si>
  <si>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</si>
  <si>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</si>
  <si>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</si>
  <si>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</si>
  <si>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</si>
  <si>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</si>
  <si>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</si>
  <si>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</si>
  <si>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</si>
  <si>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</si>
  <si>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</si>
  <si>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</si>
  <si>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</si>
  <si>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</si>
  <si>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</si>
  <si>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</si>
  <si>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</si>
  <si>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</si>
  <si>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</si>
  <si>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</si>
  <si>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</si>
  <si>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</si>
  <si>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</si>
  <si>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</si>
  <si>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</si>
  <si>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</si>
  <si>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</si>
  <si>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</si>
  <si>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</si>
  <si>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</si>
  <si>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</si>
  <si>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</si>
  <si>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</si>
  <si>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</si>
  <si>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</si>
  <si>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</si>
  <si>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</si>
  <si>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</si>
  <si>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</si>
  <si>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</si>
  <si>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</si>
  <si>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</si>
  <si>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</si>
  <si>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</si>
  <si>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</si>
  <si>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</si>
  <si>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</si>
  <si>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</si>
  <si>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</si>
  <si>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</si>
  <si>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</si>
  <si>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</si>
  <si>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</si>
  <si>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</si>
  <si>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</si>
  <si>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</si>
  <si>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</si>
  <si>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</si>
  <si>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</si>
  <si>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</si>
  <si>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</si>
  <si>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</si>
  <si>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</si>
  <si>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</si>
  <si>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</si>
  <si>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</si>
  <si>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</si>
  <si>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</si>
  <si>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</si>
  <si>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</si>
  <si>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</si>
  <si>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</si>
  <si>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</si>
  <si>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</si>
  <si>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</si>
  <si>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</si>
  <si>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</si>
  <si>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</si>
  <si>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</si>
  <si>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</si>
  <si>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</si>
  <si>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</si>
  <si>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</si>
  <si>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</si>
  <si>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</si>
  <si>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</si>
  <si>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</si>
  <si>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</si>
  <si>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</si>
  <si>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</si>
  <si>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</si>
  <si>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</si>
  <si>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</si>
  <si>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</si>
  <si>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</si>
  <si>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</si>
  <si>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</si>
  <si>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</si>
  <si>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</si>
  <si>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</si>
  <si>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</si>
  <si>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</si>
  <si>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</si>
  <si>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</si>
  <si>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</si>
  <si>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</si>
  <si>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</si>
  <si>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</si>
  <si>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</si>
  <si>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</si>
  <si>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</si>
  <si>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</si>
  <si>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</si>
  <si>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</si>
  <si>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</si>
  <si>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</si>
  <si>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</si>
  <si>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</si>
  <si>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</si>
  <si>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</si>
  <si>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</si>
  <si>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</si>
  <si>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</si>
  <si>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</si>
  <si>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</si>
  <si>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</si>
  <si>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</si>
  <si>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</si>
  <si>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</si>
  <si>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</si>
  <si>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</si>
  <si>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</si>
  <si>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</si>
  <si>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</si>
  <si>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</si>
  <si>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</si>
  <si>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</si>
  <si>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</si>
  <si>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</si>
  <si>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</si>
  <si>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</si>
  <si>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</si>
  <si>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</si>
  <si>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</si>
  <si>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</si>
  <si>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</si>
  <si>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</si>
  <si>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</si>
  <si>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</si>
  <si>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</si>
  <si>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</si>
  <si>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</si>
  <si>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</si>
  <si>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</si>
  <si>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</si>
  <si>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</si>
  <si>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</si>
  <si>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</si>
  <si>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</si>
  <si>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</si>
  <si>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</si>
  <si>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</si>
  <si>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</si>
  <si>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</si>
  <si>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</si>
  <si>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</si>
  <si>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</si>
  <si>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</si>
  <si>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</si>
  <si>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</si>
  <si>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</si>
  <si>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</si>
  <si>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</si>
  <si>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</si>
  <si>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</si>
  <si>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</si>
  <si>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</si>
  <si>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</si>
  <si>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</si>
  <si>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</si>
  <si>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</si>
  <si>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</si>
  <si>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</si>
  <si>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</si>
  <si>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</si>
  <si>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</si>
  <si>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</si>
  <si>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</si>
  <si>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</si>
  <si>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</si>
  <si>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</si>
  <si>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</si>
  <si>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</si>
  <si>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</si>
  <si>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</si>
  <si>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</si>
  <si>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</si>
  <si>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</si>
  <si>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</si>
  <si>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</si>
  <si>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</si>
  <si>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</si>
  <si>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</si>
  <si>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</si>
  <si>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</si>
  <si>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</si>
  <si>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</si>
  <si>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</si>
  <si>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</si>
  <si>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</si>
  <si>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</si>
  <si>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</si>
  <si>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</si>
  <si>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</si>
  <si>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</si>
  <si>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</si>
  <si>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</si>
  <si>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</si>
  <si>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</si>
  <si>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</si>
  <si>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</si>
  <si>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</si>
  <si>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</si>
  <si>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</si>
  <si>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</si>
  <si>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</si>
  <si>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</si>
  <si>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</si>
  <si>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</si>
  <si>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</si>
  <si>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</si>
  <si>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</si>
  <si>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</si>
  <si>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</si>
  <si>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</si>
  <si>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</si>
  <si>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</si>
  <si>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</si>
  <si>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</si>
  <si>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</si>
  <si>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</si>
  <si>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</si>
  <si>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</si>
  <si>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</si>
  <si>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</si>
  <si>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</si>
  <si>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</si>
  <si>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</si>
  <si>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</si>
  <si>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</si>
  <si>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</si>
  <si>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</si>
  <si>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</si>
  <si>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</si>
  <si>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</si>
  <si>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</si>
  <si>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</si>
  <si>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</si>
  <si>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</si>
  <si>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</si>
  <si>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</si>
  <si>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</si>
  <si>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</si>
  <si>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</si>
  <si>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</si>
  <si>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</si>
  <si>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</si>
  <si>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</si>
  <si>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</si>
  <si>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</si>
  <si>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</si>
  <si>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</si>
  <si>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</si>
  <si>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</si>
  <si>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</si>
  <si>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</si>
  <si>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</si>
  <si>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</si>
  <si>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</si>
  <si>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</si>
  <si>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</si>
  <si>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</si>
  <si>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</si>
  <si>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</si>
  <si>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</si>
  <si>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</si>
  <si>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</si>
  <si>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</si>
  <si>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</si>
  <si>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</si>
  <si>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</si>
  <si>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</si>
  <si>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</si>
  <si>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</si>
  <si>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</si>
  <si>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</si>
  <si>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</si>
  <si>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</si>
  <si>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</si>
  <si>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</si>
  <si>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</si>
  <si>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</si>
  <si>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</si>
  <si>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</si>
  <si>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</si>
  <si>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</si>
  <si>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</si>
  <si>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</si>
  <si>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</si>
  <si>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</si>
  <si>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</si>
  <si>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</si>
  <si>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</si>
  <si>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</si>
  <si>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</si>
  <si>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</si>
  <si>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</si>
  <si>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</si>
  <si>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</si>
  <si>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</si>
  <si>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</si>
  <si>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</si>
  <si>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</si>
  <si>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</si>
  <si>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</si>
  <si>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</si>
  <si>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</si>
  <si>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</si>
  <si>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</si>
  <si>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</si>
  <si>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</si>
  <si>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</si>
  <si>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</si>
  <si>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</si>
  <si>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</si>
  <si>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</si>
  <si>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</si>
  <si>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</si>
  <si>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</si>
  <si>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</si>
  <si>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</si>
  <si>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</si>
  <si>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</si>
  <si>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</si>
  <si>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</si>
  <si>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</si>
  <si>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</si>
  <si>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</si>
  <si>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</si>
  <si>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</si>
  <si>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</si>
  <si>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</si>
  <si>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</si>
  <si>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</si>
  <si>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</si>
  <si>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</si>
  <si>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</si>
  <si>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</si>
  <si>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</si>
  <si>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</si>
  <si>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</si>
  <si>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</si>
  <si>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</si>
  <si>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</si>
  <si>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</si>
  <si>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</si>
  <si>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</si>
  <si>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</si>
  <si>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</si>
  <si>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</si>
  <si>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</si>
  <si>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</si>
  <si>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</si>
  <si>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</si>
  <si>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</si>
  <si>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</si>
  <si>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</si>
  <si>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</si>
  <si>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</si>
  <si>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</si>
  <si>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</si>
  <si>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</si>
  <si>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</si>
  <si>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</si>
  <si>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</si>
  <si>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</si>
  <si>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</si>
  <si>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</si>
  <si>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</si>
  <si>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</si>
  <si>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</si>
  <si>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</si>
  <si>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</si>
  <si>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</si>
  <si>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</si>
  <si>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</si>
  <si>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</si>
  <si>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</si>
  <si>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</si>
  <si>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</si>
  <si>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</si>
  <si>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</si>
  <si>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</si>
  <si>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</si>
  <si>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</si>
  <si>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</si>
  <si>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</si>
  <si>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</si>
  <si>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</si>
  <si>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</si>
  <si>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</si>
  <si>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</si>
  <si>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</si>
  <si>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</si>
  <si>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</si>
  <si>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</si>
  <si>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</si>
  <si>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</si>
  <si>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</si>
  <si>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</si>
  <si>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</si>
  <si>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</si>
  <si>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</si>
  <si>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</si>
  <si>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</si>
  <si>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</si>
  <si>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</si>
  <si>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</si>
  <si>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</si>
  <si>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</si>
  <si>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</si>
  <si>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</si>
  <si>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</si>
  <si>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</si>
  <si>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</si>
  <si>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</si>
  <si>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</si>
  <si>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</si>
  <si>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</si>
  <si>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</si>
  <si>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</si>
  <si>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</si>
  <si>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</si>
  <si>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</si>
  <si>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</si>
  <si>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</si>
  <si>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</si>
  <si>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</si>
  <si>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</si>
  <si>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</si>
  <si>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</si>
  <si>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</si>
  <si>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</si>
  <si>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</si>
  <si>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</si>
  <si>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</si>
  <si>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</si>
  <si>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</si>
  <si>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</si>
  <si>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</si>
  <si>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</si>
  <si>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</si>
  <si>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</si>
  <si>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</si>
  <si>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</si>
  <si>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</si>
  <si>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</si>
  <si>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</si>
  <si>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</si>
  <si>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</si>
  <si>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</si>
  <si>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</si>
  <si>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</si>
  <si>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</si>
  <si>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</si>
  <si>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</si>
  <si>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</si>
  <si>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</si>
  <si>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</si>
  <si>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</si>
  <si>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</si>
  <si>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</si>
  <si>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</si>
  <si>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</si>
  <si>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</si>
  <si>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</si>
  <si>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</si>
  <si>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</si>
  <si>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</si>
  <si>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</si>
  <si>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</si>
  <si>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</si>
  <si>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</si>
  <si>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</si>
  <si>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</si>
  <si>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</si>
  <si>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</si>
  <si>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</si>
  <si>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</si>
  <si>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</si>
  <si>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</si>
  <si>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</si>
  <si>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</si>
  <si>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</si>
  <si>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</si>
  <si>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</si>
  <si>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</si>
  <si>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</si>
  <si>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</si>
  <si>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</si>
  <si>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</si>
  <si>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</si>
  <si>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</si>
  <si>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</si>
  <si>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</si>
  <si>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</si>
  <si>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</si>
  <si>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</si>
  <si>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</si>
  <si>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</si>
  <si>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</si>
  <si>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</si>
  <si>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</si>
  <si>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</si>
  <si>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</si>
  <si>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</si>
  <si>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</si>
  <si>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</si>
  <si>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</si>
  <si>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</si>
  <si>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</si>
  <si>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</si>
  <si>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</si>
  <si>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</si>
  <si>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</si>
  <si>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</si>
  <si>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</si>
  <si>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</si>
  <si>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</si>
  <si>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</si>
  <si>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</si>
  <si>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</si>
  <si>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</si>
  <si>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</si>
  <si>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</si>
  <si>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</si>
  <si>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</si>
  <si>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</si>
  <si>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</si>
  <si>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</si>
  <si>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</si>
  <si>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</si>
  <si>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</si>
  <si>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</si>
  <si>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</si>
  <si>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</si>
  <si>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</si>
  <si>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</si>
  <si>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</si>
  <si>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</si>
  <si>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</si>
  <si>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</si>
  <si>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</si>
  <si>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</si>
  <si>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</si>
  <si>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</si>
  <si>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</si>
  <si>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</si>
  <si>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</si>
  <si>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</si>
  <si>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</si>
  <si>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</si>
  <si>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</si>
  <si>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</si>
  <si>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</si>
  <si>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</si>
  <si>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</si>
  <si>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</si>
  <si>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</si>
  <si>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</si>
  <si>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</si>
  <si>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</si>
  <si>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</si>
  <si>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</si>
  <si>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</si>
  <si>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</si>
  <si>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</si>
  <si>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</si>
  <si>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</si>
  <si>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</si>
  <si>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</si>
  <si>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</si>
  <si>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</si>
  <si>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</si>
  <si>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</si>
  <si>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</si>
  <si>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</si>
  <si>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</si>
  <si>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</si>
  <si>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</si>
  <si>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</si>
  <si>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</si>
  <si>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</si>
  <si>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</si>
  <si>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</si>
  <si>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</si>
  <si>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</si>
  <si>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</si>
  <si>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</si>
  <si>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</si>
  <si>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</si>
  <si>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</si>
  <si>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</si>
  <si>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</si>
  <si>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</si>
  <si>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</si>
  <si>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</si>
  <si>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</si>
  <si>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</si>
  <si>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</si>
  <si>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</si>
  <si>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</si>
  <si>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</si>
  <si>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</si>
  <si>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</si>
  <si>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</si>
  <si>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</si>
  <si>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</si>
  <si>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</si>
  <si>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</si>
  <si>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</si>
  <si>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</si>
  <si>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</si>
  <si>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</si>
  <si>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</si>
  <si>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</si>
  <si>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</si>
  <si>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</si>
  <si>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</si>
  <si>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</si>
  <si>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</si>
  <si>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</si>
  <si>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</si>
  <si>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</si>
  <si>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</si>
  <si>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</si>
  <si>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</si>
  <si>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</si>
  <si>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</si>
  <si>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</si>
  <si>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</si>
  <si>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</si>
  <si>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</si>
  <si>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</si>
  <si>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</si>
  <si>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</si>
  <si>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</si>
  <si>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</si>
  <si>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</si>
  <si>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</si>
  <si>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</si>
  <si>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</si>
  <si>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</si>
  <si>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</si>
  <si>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</si>
  <si>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</si>
  <si>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</si>
  <si>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</si>
  <si>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</si>
  <si>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</si>
  <si>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</si>
  <si>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</si>
  <si>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</si>
  <si>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</si>
  <si>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</si>
  <si>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</si>
  <si>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</si>
  <si>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</si>
  <si>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</si>
  <si>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</si>
  <si>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</si>
  <si>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</si>
  <si>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</si>
  <si>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</si>
  <si>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</si>
  <si>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</si>
  <si>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</si>
  <si>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</si>
  <si>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</si>
  <si>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</si>
  <si>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</si>
  <si>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</si>
  <si>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</si>
  <si>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</si>
  <si>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</si>
  <si>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</si>
  <si>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</si>
  <si>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</si>
  <si>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</si>
  <si>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</si>
  <si>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</si>
  <si>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</si>
  <si>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</si>
  <si>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</si>
  <si>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</si>
  <si>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</si>
  <si>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</si>
  <si>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</si>
  <si>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</si>
  <si>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</si>
  <si>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</si>
  <si>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</si>
  <si>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</si>
  <si>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</si>
  <si>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</si>
  <si>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</si>
  <si>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</si>
  <si>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</si>
  <si>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</si>
  <si>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</si>
  <si>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</si>
  <si>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</si>
  <si>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</si>
  <si>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</si>
  <si>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</si>
  <si>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</si>
  <si>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</si>
  <si>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</si>
  <si>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</si>
  <si>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</si>
  <si>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</si>
  <si>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</si>
  <si>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</si>
  <si>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</si>
  <si>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</si>
  <si>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</si>
  <si>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</si>
  <si>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</si>
  <si>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</si>
  <si>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</si>
  <si>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</si>
  <si>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</si>
  <si>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</si>
  <si>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</si>
  <si>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</si>
  <si>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</si>
  <si>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</si>
  <si>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</si>
  <si>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</si>
  <si>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</si>
  <si>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</si>
  <si>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</si>
  <si>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</si>
  <si>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</si>
  <si>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</si>
  <si>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</si>
  <si>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</si>
  <si>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</si>
  <si>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</si>
  <si>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</si>
  <si>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</si>
  <si>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</si>
  <si>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</si>
  <si>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</si>
  <si>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</si>
  <si>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</si>
  <si>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</si>
  <si>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</si>
  <si>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</si>
  <si>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</si>
  <si>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</si>
  <si>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</si>
  <si>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</si>
  <si>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</si>
  <si>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</si>
  <si>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</si>
  <si>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</si>
  <si>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</si>
  <si>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</si>
  <si>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</si>
  <si>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</si>
  <si>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</si>
  <si>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</si>
  <si>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</si>
  <si>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</si>
  <si>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</si>
  <si>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</si>
  <si>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</si>
  <si>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</si>
  <si>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</si>
  <si>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</si>
  <si>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</si>
  <si>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</si>
  <si>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</si>
  <si>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</si>
  <si>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</si>
  <si>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</si>
  <si>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</si>
  <si>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</si>
  <si>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</si>
  <si>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</si>
  <si>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</si>
  <si>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</si>
  <si>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</si>
  <si>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</si>
  <si>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</si>
  <si>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</si>
  <si>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</si>
  <si>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</si>
  <si>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</si>
  <si>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</si>
  <si>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</si>
  <si>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</si>
  <si>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</si>
  <si>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</si>
  <si>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</si>
  <si>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</si>
  <si>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</si>
  <si>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</si>
  <si>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</si>
  <si>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</si>
  <si>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</si>
  <si>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</si>
  <si>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</si>
  <si>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</si>
  <si>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</si>
  <si>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</si>
  <si>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</si>
  <si>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</si>
  <si>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</si>
  <si>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</si>
  <si>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</si>
  <si>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</si>
  <si>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</si>
  <si>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</si>
  <si>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</si>
  <si>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</si>
  <si>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</si>
  <si>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</si>
  <si>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</si>
  <si>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</si>
  <si>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</si>
  <si>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</si>
  <si>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</si>
  <si>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</si>
  <si>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</si>
  <si>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</si>
  <si>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</si>
  <si>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</si>
  <si>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</si>
  <si>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</si>
  <si>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</si>
  <si>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</si>
  <si>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</si>
  <si>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</si>
  <si>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</si>
  <si>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</si>
  <si>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</si>
  <si>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</si>
  <si>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</si>
  <si>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</si>
  <si>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</si>
  <si>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</si>
  <si>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</si>
  <si>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</si>
  <si>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</si>
  <si>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</si>
  <si>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</si>
  <si>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</si>
  <si>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</si>
  <si>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</si>
  <si>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</si>
  <si>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</si>
  <si>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</si>
  <si>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</si>
  <si>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</si>
  <si>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</si>
  <si>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</si>
  <si>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</si>
  <si>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</si>
  <si>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</si>
  <si>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</si>
  <si>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</si>
  <si>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</si>
  <si>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</si>
  <si>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</si>
  <si>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</si>
  <si>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</si>
  <si>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</si>
  <si>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</si>
  <si>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</si>
  <si>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</si>
  <si>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</si>
  <si>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</si>
  <si>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</si>
  <si>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</si>
  <si>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</si>
  <si>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</si>
  <si>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</si>
  <si>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</si>
  <si>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</si>
  <si>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</si>
  <si>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</si>
  <si>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</si>
  <si>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</si>
  <si>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</si>
  <si>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</si>
  <si>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</si>
  <si>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</si>
  <si>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</si>
  <si>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</si>
  <si>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</si>
  <si>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</si>
  <si>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</si>
  <si>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</si>
  <si>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</si>
  <si>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</si>
  <si>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</si>
  <si>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</si>
  <si>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</si>
  <si>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</si>
  <si>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</si>
  <si>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</si>
  <si>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</si>
  <si>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</si>
  <si>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</si>
  <si>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</si>
  <si>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</si>
  <si>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</si>
  <si>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</si>
  <si>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</si>
  <si>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</si>
  <si>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</si>
  <si>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</si>
  <si>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</si>
  <si>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</si>
  <si>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</si>
  <si>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</si>
  <si>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</si>
  <si>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</si>
  <si>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</si>
  <si>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</si>
  <si>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</si>
  <si>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</si>
  <si>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</si>
  <si>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</si>
  <si>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</si>
  <si>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</si>
  <si>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</si>
  <si>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</si>
  <si>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</si>
  <si>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</si>
  <si>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</si>
  <si>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</si>
  <si>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</si>
  <si>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</si>
  <si>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</si>
  <si>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</si>
  <si>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</si>
  <si>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</si>
  <si>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</si>
  <si>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</si>
  <si>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</si>
  <si>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</si>
  <si>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</si>
  <si>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</si>
  <si>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</si>
  <si>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</si>
  <si>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</si>
  <si>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</si>
  <si>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</si>
  <si>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</si>
  <si>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</si>
  <si>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</si>
  <si>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</si>
  <si>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</si>
  <si>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</si>
  <si>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</si>
  <si>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</si>
  <si>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</si>
  <si>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</si>
  <si>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</si>
  <si>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</si>
  <si>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</si>
  <si>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</si>
  <si>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</si>
  <si>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</si>
  <si>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</si>
  <si>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</si>
  <si>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</si>
  <si>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</si>
  <si>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</si>
  <si>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</si>
  <si>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</si>
  <si>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</si>
  <si>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</si>
  <si>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</si>
  <si>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</si>
  <si>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</si>
  <si>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</si>
  <si>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</si>
  <si>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</si>
  <si>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</si>
  <si>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</si>
  <si>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</si>
  <si>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</si>
  <si>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</si>
  <si>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</si>
  <si>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</si>
  <si>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</si>
  <si>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</si>
  <si>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</si>
  <si>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</si>
  <si>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</si>
  <si>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</si>
  <si>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</si>
  <si>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</si>
  <si>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</si>
  <si>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</si>
  <si>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</si>
  <si>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</si>
  <si>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</si>
  <si>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</si>
  <si>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</si>
  <si>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</si>
  <si>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</si>
  <si>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</si>
  <si>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</si>
  <si>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</si>
  <si>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</si>
  <si>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</si>
  <si>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</si>
  <si>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</si>
  <si>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</si>
  <si>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</si>
  <si>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</si>
  <si>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</si>
  <si>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</si>
  <si>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</si>
  <si>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</si>
  <si>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</si>
  <si>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</si>
  <si>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</si>
  <si>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</si>
  <si>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</si>
  <si>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</si>
  <si>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</si>
  <si>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</si>
  <si>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</si>
  <si>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</si>
  <si>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</si>
  <si>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</si>
  <si>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</si>
  <si>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</si>
  <si>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</si>
  <si>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</si>
  <si>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</si>
  <si>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</si>
  <si>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</si>
  <si>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</si>
  <si>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</si>
  <si>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</si>
  <si>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</si>
  <si>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</si>
  <si>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</si>
  <si>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</si>
  <si>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</si>
  <si>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</si>
  <si>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</si>
  <si>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</si>
  <si>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</si>
  <si>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</si>
  <si>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</si>
  <si>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</si>
  <si>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</si>
  <si>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</si>
  <si>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</si>
  <si>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</si>
  <si>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</si>
  <si>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</si>
  <si>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</si>
  <si>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</si>
  <si>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</si>
  <si>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</si>
  <si>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</si>
  <si>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</si>
  <si>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</si>
  <si>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</si>
  <si>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</si>
  <si>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</si>
  <si>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</si>
  <si>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</si>
  <si>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</si>
  <si>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</si>
  <si>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</si>
  <si>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</si>
  <si>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</si>
  <si>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</si>
  <si>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</si>
  <si>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</si>
  <si>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</si>
  <si>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</si>
  <si>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</si>
  <si>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</si>
  <si>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</si>
  <si>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</si>
  <si>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</si>
  <si>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</si>
  <si>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</si>
  <si>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</si>
  <si>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</si>
  <si>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</si>
  <si>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</si>
  <si>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</si>
  <si>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</si>
  <si>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</si>
  <si>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</si>
  <si>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</si>
  <si>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</si>
  <si>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</si>
  <si>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</si>
  <si>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</si>
  <si>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</si>
  <si>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</si>
  <si>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</si>
  <si>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</si>
  <si>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</si>
  <si>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</si>
  <si>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</si>
  <si>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</si>
  <si>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</si>
  <si>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</si>
  <si>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</si>
  <si>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</si>
  <si>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</si>
  <si>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</si>
  <si>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</si>
  <si>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</si>
  <si>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</si>
  <si>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</si>
  <si>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</si>
  <si>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</si>
  <si>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</si>
  <si>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</si>
  <si>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</si>
  <si>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</si>
  <si>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</si>
  <si>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</si>
  <si>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</si>
  <si>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</si>
  <si>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</si>
  <si>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</si>
  <si>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</si>
  <si>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</si>
  <si>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</si>
  <si>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</si>
  <si>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</si>
  <si>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</si>
  <si>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</si>
  <si>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</si>
  <si>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</si>
  <si>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</si>
  <si>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</si>
  <si>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</si>
  <si>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</si>
  <si>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</si>
  <si>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</si>
  <si>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</si>
  <si>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</si>
  <si>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</si>
  <si>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</si>
  <si>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</si>
  <si>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</si>
  <si>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</si>
  <si>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</si>
  <si>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</si>
  <si>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</si>
  <si>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</si>
  <si>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</si>
  <si>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</si>
  <si>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</si>
  <si>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</si>
  <si>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</si>
  <si>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</si>
  <si>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</si>
  <si>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</si>
  <si>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</si>
  <si>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</si>
  <si>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</si>
  <si>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</si>
  <si>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</si>
  <si>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</si>
  <si>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</si>
  <si>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</si>
  <si>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</si>
  <si>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</si>
  <si>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</si>
  <si>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</si>
  <si>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</si>
  <si>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</si>
  <si>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</si>
  <si>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</si>
  <si>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</si>
  <si>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</si>
  <si>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</si>
  <si>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</si>
  <si>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</si>
  <si>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</si>
  <si>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</si>
  <si>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</si>
  <si>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</si>
  <si>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</si>
  <si>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</si>
  <si>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</si>
  <si>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</si>
  <si>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</si>
  <si>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</si>
  <si>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</si>
  <si>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</si>
  <si>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</si>
  <si>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</si>
  <si>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</si>
  <si>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</si>
  <si>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</si>
  <si>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</si>
  <si>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</si>
  <si>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</si>
  <si>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</si>
  <si>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</si>
  <si>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</si>
  <si>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</si>
  <si>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</si>
  <si>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</si>
  <si>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</si>
  <si>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</si>
  <si>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</si>
  <si>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</si>
  <si>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</si>
  <si>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</si>
  <si>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</si>
  <si>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</si>
  <si>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</si>
  <si>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</si>
  <si>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</si>
  <si>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</si>
  <si>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</si>
  <si>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</si>
  <si>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</si>
  <si>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</si>
  <si>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</si>
  <si>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</si>
  <si>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</si>
  <si>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</si>
  <si>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</si>
  <si>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</si>
  <si>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</si>
  <si>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</si>
  <si>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</si>
  <si>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</si>
  <si>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</si>
  <si>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</si>
  <si>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</si>
  <si>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</si>
  <si>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</si>
  <si>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</si>
  <si>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</si>
  <si>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</si>
  <si>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</si>
  <si>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</si>
  <si>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</si>
  <si>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</si>
  <si>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</si>
  <si>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</si>
  <si>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</si>
  <si>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</si>
  <si>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</si>
  <si>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</si>
  <si>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</si>
  <si>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</si>
  <si>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</si>
  <si>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</si>
  <si>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</si>
  <si>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</si>
  <si>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</si>
  <si>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</si>
  <si>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</si>
  <si>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</si>
  <si>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</si>
  <si>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</si>
  <si>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</si>
  <si>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</si>
  <si>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</si>
  <si>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</si>
  <si>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</si>
  <si>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</si>
  <si>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</si>
  <si>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</si>
  <si>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</si>
  <si>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</si>
  <si>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</si>
  <si>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</si>
  <si>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</si>
  <si>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</si>
  <si>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</si>
  <si>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</si>
  <si>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</si>
  <si>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</si>
  <si>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</si>
  <si>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</si>
  <si>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</si>
  <si>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</si>
  <si>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</si>
  <si>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</si>
  <si>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</si>
  <si>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</si>
  <si>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</si>
  <si>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</si>
  <si>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</si>
  <si>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</si>
  <si>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</si>
  <si>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</si>
  <si>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</si>
  <si>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</si>
  <si>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</si>
  <si>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</si>
  <si>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</si>
  <si>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</si>
  <si>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</si>
  <si>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</si>
  <si>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</si>
  <si>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</si>
  <si>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</si>
  <si>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</si>
  <si>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</si>
  <si>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</si>
  <si>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</si>
  <si>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</si>
  <si>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</si>
  <si>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</si>
  <si>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</si>
  <si>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</si>
  <si>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</si>
  <si>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</si>
  <si>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</si>
  <si>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</si>
  <si>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</si>
  <si>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</si>
  <si>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</si>
  <si>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</si>
  <si>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</si>
  <si>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</si>
  <si>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</si>
  <si>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</si>
  <si>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</si>
  <si>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</si>
  <si>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</si>
  <si>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</si>
  <si>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</si>
  <si>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</si>
  <si>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</si>
  <si>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</si>
  <si>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</si>
  <si>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</si>
  <si>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</si>
  <si>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</si>
  <si>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</si>
  <si>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</si>
  <si>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</si>
  <si>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</si>
  <si>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</si>
  <si>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</si>
  <si>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</si>
  <si>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</si>
  <si>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</si>
  <si>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</si>
  <si>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</si>
  <si>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</si>
  <si>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</si>
  <si>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</si>
  <si>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</si>
  <si>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</si>
  <si>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</si>
  <si>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</si>
  <si>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</si>
  <si>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</si>
  <si>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</si>
  <si>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</si>
  <si>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</si>
  <si>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</si>
  <si>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</si>
  <si>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</si>
  <si>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</si>
  <si>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</si>
  <si>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</si>
  <si>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</si>
  <si>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</si>
  <si>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</si>
  <si>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</si>
  <si>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</si>
  <si>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</si>
  <si>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</si>
  <si>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</si>
  <si>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</si>
  <si>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</si>
  <si>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</si>
  <si>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</si>
  <si>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</si>
  <si>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</si>
  <si>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</si>
  <si>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</si>
  <si>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</si>
  <si>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</si>
  <si>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</si>
  <si>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</si>
  <si>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</si>
  <si>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</si>
  <si>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</si>
  <si>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</si>
  <si>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</si>
  <si>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</si>
  <si>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</si>
  <si>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</si>
  <si>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</si>
  <si>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</si>
  <si>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</si>
  <si>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</si>
  <si>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</si>
  <si>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</si>
  <si>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</si>
  <si>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</si>
  <si>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</si>
  <si>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</si>
  <si>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</si>
  <si>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</si>
  <si>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</si>
  <si>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</si>
  <si>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</si>
  <si>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</si>
  <si>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</si>
  <si>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</si>
  <si>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</si>
  <si>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</si>
  <si>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</si>
  <si>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</si>
  <si>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</si>
  <si>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</si>
  <si>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</si>
  <si>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</si>
  <si>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</si>
  <si>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</si>
  <si>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</si>
  <si>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</si>
  <si>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</si>
  <si>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</si>
  <si>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</si>
  <si>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</si>
  <si>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</si>
  <si>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</si>
  <si>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</si>
  <si>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</si>
  <si>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</si>
  <si>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</si>
  <si>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</si>
  <si>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</si>
  <si>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</si>
  <si>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</si>
  <si>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</si>
  <si>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</si>
  <si>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</si>
  <si>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</si>
  <si>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</si>
  <si>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</si>
  <si>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</si>
  <si>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</si>
  <si>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</si>
  <si>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</si>
  <si>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</si>
  <si>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</si>
  <si>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</si>
  <si>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</si>
  <si>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</si>
  <si>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</si>
  <si>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</si>
  <si>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</si>
  <si>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</si>
  <si>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</si>
  <si>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</si>
  <si>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</si>
  <si>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</si>
  <si>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</si>
  <si>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</si>
  <si>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</si>
  <si>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</si>
  <si>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</si>
  <si>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</si>
  <si>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</si>
  <si>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</si>
  <si>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</si>
  <si>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</si>
  <si>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</si>
  <si>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</si>
  <si>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</si>
  <si>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</si>
  <si>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</si>
  <si>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</si>
  <si>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</si>
  <si>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</si>
  <si>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</si>
  <si>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</si>
  <si>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</si>
  <si>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</si>
  <si>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</si>
  <si>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</si>
  <si>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</si>
  <si>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</si>
  <si>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</si>
  <si>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</si>
  <si>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</si>
  <si>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</si>
  <si>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</si>
  <si>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</si>
  <si>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</si>
  <si>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</si>
  <si>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</si>
  <si>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</si>
  <si>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</si>
  <si>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</si>
  <si>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</si>
  <si>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</si>
  <si>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</si>
  <si>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</si>
  <si>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</si>
  <si>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</si>
  <si>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</si>
  <si>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</si>
  <si>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</si>
  <si>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</si>
  <si>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</si>
  <si>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</si>
  <si>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</si>
  <si>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</si>
  <si>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</si>
  <si>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</si>
  <si>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</si>
  <si>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</si>
  <si>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</si>
  <si>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</si>
  <si>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</si>
  <si>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</si>
  <si>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</si>
  <si>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</si>
  <si>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</si>
  <si>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</si>
  <si>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</si>
  <si>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</si>
  <si>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</si>
  <si>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</si>
  <si>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</si>
  <si>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</si>
  <si>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</si>
  <si>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</si>
  <si>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</si>
  <si>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</si>
  <si>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</si>
  <si>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</si>
  <si>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</si>
  <si>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</si>
  <si>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</si>
  <si>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</si>
  <si>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</si>
  <si>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</si>
  <si>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</si>
  <si>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</si>
  <si>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</si>
  <si>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</si>
  <si>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</si>
  <si>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</si>
  <si>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</si>
  <si>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</si>
  <si>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</si>
  <si>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</si>
  <si>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</si>
  <si>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</si>
  <si>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</si>
  <si>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</si>
  <si>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</si>
  <si>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</si>
  <si>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</si>
  <si>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</si>
  <si>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</si>
  <si>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</si>
  <si>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</si>
  <si>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</si>
  <si>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</si>
  <si>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</si>
  <si>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</si>
  <si>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</si>
  <si>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</si>
  <si>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</si>
  <si>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</si>
  <si>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</si>
  <si>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</si>
  <si>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</si>
  <si>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</si>
  <si>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</si>
  <si>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</si>
  <si>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</si>
  <si>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</si>
  <si>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</si>
  <si>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</si>
  <si>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</si>
  <si>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</si>
  <si>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</si>
  <si>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</si>
  <si>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</si>
  <si>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</si>
  <si>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</si>
  <si>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</si>
  <si>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</si>
  <si>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</si>
  <si>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</si>
  <si>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</si>
  <si>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</si>
  <si>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</si>
  <si>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</si>
  <si>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</si>
  <si>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</si>
  <si>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</si>
  <si>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</si>
  <si>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</si>
  <si>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</si>
  <si>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</si>
  <si>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</si>
  <si>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</si>
  <si>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</si>
  <si>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</si>
  <si>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</si>
  <si>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</si>
  <si>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</si>
  <si>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</si>
  <si>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</si>
  <si>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</si>
  <si>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</si>
  <si>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</si>
  <si>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</si>
  <si>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</si>
  <si>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</si>
  <si>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</si>
  <si>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</si>
  <si>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</si>
  <si>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</si>
  <si>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</si>
  <si>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</si>
  <si>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</si>
  <si>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</si>
  <si>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</si>
  <si>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</si>
  <si>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</si>
  <si>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</si>
  <si>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</si>
  <si>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</si>
  <si>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</si>
  <si>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</si>
  <si>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</si>
  <si>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</si>
  <si>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</si>
  <si>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</si>
  <si>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</si>
  <si>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</si>
  <si>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</si>
  <si>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</si>
  <si>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</si>
  <si>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</si>
  <si>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</si>
  <si>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</si>
  <si>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</si>
  <si>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</si>
  <si>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</si>
  <si>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</si>
  <si>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</si>
  <si>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</si>
  <si>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</si>
  <si>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</si>
  <si>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</si>
  <si>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</si>
  <si>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</si>
  <si>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</si>
  <si>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</si>
  <si>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</si>
  <si>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</si>
  <si>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</si>
  <si>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</si>
  <si>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</si>
  <si>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</si>
  <si>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</si>
  <si>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</si>
  <si>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</si>
  <si>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</si>
  <si>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</si>
  <si>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</si>
  <si>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</si>
  <si>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</si>
  <si>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</si>
  <si>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</si>
  <si>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</si>
  <si>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</si>
  <si>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</si>
  <si>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</si>
  <si>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</si>
  <si>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</si>
  <si>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</si>
  <si>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</si>
  <si>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</si>
  <si>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</si>
  <si>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</si>
  <si>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</si>
  <si>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</si>
  <si>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</si>
  <si>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</si>
  <si>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</si>
  <si>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</si>
  <si>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</si>
  <si>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</si>
  <si>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</si>
  <si>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</si>
  <si>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</si>
  <si>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</si>
  <si>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</si>
  <si>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</si>
  <si>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</si>
  <si>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</si>
  <si>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</si>
  <si>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</si>
  <si>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</si>
  <si>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</si>
  <si>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</si>
  <si>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</si>
  <si>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</si>
  <si>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</si>
  <si>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</si>
  <si>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</si>
  <si>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</si>
  <si>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</si>
  <si>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</si>
  <si>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</si>
  <si>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</si>
  <si>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</si>
  <si>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</si>
  <si>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</si>
  <si>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</si>
  <si>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</si>
  <si>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</si>
  <si>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</si>
  <si>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</si>
  <si>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</si>
  <si>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</si>
  <si>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</si>
  <si>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</si>
  <si>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</si>
  <si>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</si>
  <si>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</si>
  <si>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</si>
  <si>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</si>
  <si>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</si>
  <si>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</si>
  <si>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</si>
  <si>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</si>
  <si>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</si>
  <si>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</si>
  <si>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</si>
  <si>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</si>
  <si>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</si>
  <si>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</si>
  <si>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</si>
  <si>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</si>
  <si>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</si>
  <si>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</si>
  <si>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</si>
  <si>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</si>
  <si>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</si>
  <si>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</si>
  <si>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</si>
  <si>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</si>
  <si>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</si>
  <si>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</si>
  <si>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</si>
  <si>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</si>
  <si>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</si>
  <si>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</si>
  <si>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</si>
  <si>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</si>
  <si>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</si>
  <si>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</si>
  <si>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</si>
  <si>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</si>
  <si>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</si>
  <si>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</si>
  <si>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</si>
  <si>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</si>
  <si>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</si>
  <si>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</si>
  <si>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</si>
  <si>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</si>
  <si>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</si>
  <si>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</si>
  <si>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</si>
  <si>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</si>
  <si>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</si>
  <si>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</si>
  <si>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</si>
  <si>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</si>
  <si>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</si>
  <si>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</si>
  <si>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</si>
  <si>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</si>
  <si>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</si>
  <si>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</si>
  <si>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</si>
  <si>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</si>
  <si>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</si>
  <si>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</si>
  <si>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</si>
  <si>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</si>
  <si>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</si>
  <si>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</si>
  <si>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</si>
  <si>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</si>
  <si>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</si>
  <si>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</si>
  <si>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</si>
  <si>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</si>
  <si>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</si>
  <si>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</si>
  <si>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</si>
  <si>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</si>
  <si>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</si>
  <si>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</si>
  <si>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</si>
  <si>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</si>
  <si>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</si>
  <si>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</si>
  <si>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</si>
  <si>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</si>
  <si>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</si>
  <si>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</si>
  <si>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</si>
  <si>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</si>
  <si>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</si>
  <si>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</si>
  <si>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</si>
  <si>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</si>
  <si>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</si>
  <si>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</si>
  <si>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</si>
  <si>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</si>
  <si>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</si>
  <si>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</si>
  <si>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</si>
  <si>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</si>
  <si>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</si>
  <si>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</si>
  <si>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</si>
  <si>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</si>
  <si>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</si>
  <si>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</si>
  <si>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</si>
  <si>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</si>
  <si>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</si>
  <si>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</si>
  <si>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</si>
  <si>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</si>
  <si>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</si>
  <si>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</si>
  <si>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</si>
  <si>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</si>
  <si>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</si>
  <si>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</si>
  <si>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</si>
  <si>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</si>
  <si>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</si>
  <si>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</si>
  <si>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</si>
  <si>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</si>
  <si>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</si>
  <si>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</si>
  <si>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</si>
  <si>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</si>
  <si>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</si>
  <si>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</si>
  <si>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</si>
  <si>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</si>
  <si>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</si>
  <si>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</si>
  <si>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</si>
  <si>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</si>
  <si>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</si>
  <si>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</si>
  <si>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</si>
  <si>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</si>
  <si>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</si>
  <si>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</si>
  <si>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</si>
  <si>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</si>
  <si>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</si>
  <si>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</si>
  <si>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</si>
  <si>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</si>
  <si>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</si>
  <si>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</si>
  <si>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</si>
  <si>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</si>
  <si>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</si>
  <si>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</si>
  <si>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</si>
  <si>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</si>
  <si>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</si>
  <si>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</si>
  <si>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</si>
  <si>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</si>
  <si>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</si>
  <si>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</si>
  <si>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</si>
  <si>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</si>
  <si>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</si>
  <si>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</si>
  <si>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</si>
  <si>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</si>
  <si>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</si>
  <si>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</si>
  <si>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</si>
  <si>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</si>
  <si>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</si>
  <si>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</si>
  <si>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</si>
  <si>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</si>
  <si>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</si>
  <si>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</si>
  <si>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</si>
  <si>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</si>
  <si>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</si>
  <si>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</si>
  <si>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</si>
  <si>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</si>
  <si>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</si>
  <si>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</si>
  <si>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</si>
  <si>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</si>
  <si>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</si>
  <si>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</si>
  <si>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</si>
  <si>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</si>
  <si>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</si>
  <si>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</si>
  <si>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</si>
  <si>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</si>
  <si>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</si>
  <si>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</si>
  <si>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</si>
  <si>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</si>
  <si>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</si>
  <si>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</si>
  <si>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</si>
  <si>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</si>
  <si>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</si>
  <si>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</si>
  <si>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</si>
  <si>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</si>
  <si>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</si>
  <si>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</si>
  <si>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</si>
  <si>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</si>
  <si>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</si>
  <si>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</si>
  <si>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</si>
  <si>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</si>
  <si>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</si>
  <si>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</si>
  <si>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</si>
  <si>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</si>
  <si>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</si>
  <si>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</si>
  <si>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</si>
  <si>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</si>
  <si>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</si>
  <si>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</si>
  <si>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</si>
  <si>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</si>
  <si>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</si>
  <si>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</si>
  <si>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</si>
  <si>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</si>
  <si>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</si>
  <si>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</si>
  <si>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</si>
  <si>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</si>
  <si>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</si>
  <si>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</si>
  <si>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</si>
  <si>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</si>
  <si>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</si>
  <si>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</si>
  <si>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</si>
  <si>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</si>
  <si>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</si>
  <si>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</si>
  <si>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</si>
  <si>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</si>
  <si>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</si>
  <si>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</si>
  <si>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</si>
  <si>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</si>
  <si>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</si>
  <si>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</si>
  <si>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</si>
  <si>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</si>
  <si>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</si>
  <si>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</si>
  <si>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</si>
  <si>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</si>
  <si>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</si>
  <si>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</si>
  <si>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</si>
  <si>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</si>
  <si>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</si>
  <si>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</si>
  <si>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</si>
  <si>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</si>
  <si>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</si>
  <si>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</si>
  <si>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</si>
  <si>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</si>
  <si>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</si>
  <si>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</si>
  <si>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</si>
  <si>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</si>
  <si>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</si>
  <si>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</si>
  <si>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</si>
  <si>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</si>
  <si>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</si>
  <si>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</si>
  <si>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</si>
  <si>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</si>
  <si>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</si>
  <si>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</si>
  <si>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</si>
  <si>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</si>
  <si>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</si>
  <si>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</si>
  <si>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</si>
  <si>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</si>
  <si>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</si>
  <si>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</si>
  <si>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</si>
  <si>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</si>
  <si>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</si>
  <si>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</si>
  <si>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</si>
  <si>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</si>
  <si>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</si>
  <si>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</si>
  <si>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</si>
  <si>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</si>
  <si>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</si>
  <si>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</si>
  <si>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</si>
  <si>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</si>
  <si>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</si>
  <si>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</si>
  <si>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</si>
  <si>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</si>
  <si>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</si>
  <si>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</si>
  <si>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</si>
  <si>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</si>
  <si>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</si>
  <si>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</si>
  <si>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</si>
  <si>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</si>
  <si>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</si>
  <si>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</si>
  <si>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</si>
  <si>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</si>
  <si>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</si>
  <si>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</si>
  <si>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</si>
  <si>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</si>
  <si>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</si>
  <si>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</si>
  <si>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</si>
  <si>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</si>
  <si>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</si>
  <si>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</si>
  <si>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</si>
  <si>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</si>
  <si>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</si>
  <si>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</si>
  <si>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</si>
  <si>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</si>
  <si>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</si>
  <si>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</si>
  <si>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</si>
  <si>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</si>
  <si>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</si>
  <si>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</si>
  <si>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</si>
  <si>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</si>
  <si>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</si>
  <si>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</si>
  <si>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</si>
  <si>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</si>
  <si>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</si>
  <si>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</si>
  <si>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</si>
  <si>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</si>
  <si>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</si>
  <si>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</si>
  <si>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</si>
  <si>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</si>
  <si>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</si>
  <si>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</si>
  <si>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</si>
  <si>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</si>
  <si>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</si>
  <si>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</si>
  <si>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</si>
  <si>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</si>
  <si>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</si>
  <si>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</si>
  <si>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</si>
  <si>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</si>
  <si>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</si>
  <si>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</si>
  <si>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</si>
  <si>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</si>
  <si>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</si>
  <si>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</si>
  <si>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</si>
  <si>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</si>
  <si>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</si>
  <si>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</si>
  <si>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</si>
  <si>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</si>
  <si>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</si>
  <si>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</si>
  <si>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</si>
  <si>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</si>
  <si>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</si>
  <si>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</si>
  <si>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</si>
  <si>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</si>
  <si>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</si>
  <si>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</si>
  <si>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</si>
  <si>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</si>
  <si>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</si>
  <si>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</si>
  <si>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</si>
  <si>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</si>
  <si>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</si>
  <si>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</si>
  <si>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</si>
  <si>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</si>
  <si>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</si>
  <si>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</si>
  <si>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</si>
  <si>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</si>
  <si>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</si>
  <si>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</si>
  <si>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</si>
  <si>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</si>
  <si>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</si>
  <si>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</si>
  <si>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</si>
  <si>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</si>
  <si>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</si>
  <si>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</si>
  <si>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</si>
  <si>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</si>
  <si>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</si>
  <si>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</si>
  <si>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</si>
  <si>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</si>
  <si>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</si>
  <si>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</si>
  <si>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</si>
  <si>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</si>
  <si>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</si>
  <si>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</si>
  <si>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</si>
  <si>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</si>
  <si>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</si>
  <si>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</si>
  <si>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</si>
  <si>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</si>
  <si>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</si>
  <si>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</si>
  <si>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</si>
  <si>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</si>
  <si>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</si>
  <si>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</si>
  <si>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</si>
  <si>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</si>
  <si>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</si>
  <si>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</si>
  <si>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</si>
  <si>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</si>
  <si>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</si>
  <si>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</si>
  <si>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</si>
  <si>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</si>
  <si>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</si>
  <si>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</si>
  <si>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</si>
  <si>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</si>
  <si>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</si>
  <si>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</si>
  <si>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</si>
  <si>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</si>
  <si>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</si>
  <si>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</si>
  <si>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</si>
  <si>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</si>
  <si>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</si>
  <si>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</si>
  <si>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</si>
  <si>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</si>
  <si>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</si>
  <si>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</si>
  <si>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</si>
  <si>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</si>
  <si>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</si>
  <si>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</si>
  <si>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</si>
  <si>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</si>
  <si>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</si>
  <si>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</si>
  <si>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</si>
  <si>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</si>
  <si>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</si>
  <si>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</si>
  <si>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</si>
  <si>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</si>
  <si>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</si>
  <si>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</si>
  <si>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</si>
  <si>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</si>
  <si>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</si>
  <si>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</si>
  <si>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</si>
  <si>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</si>
  <si>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</si>
  <si>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</si>
  <si>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</si>
  <si>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</si>
  <si>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</si>
  <si>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</si>
  <si>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</si>
  <si>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</si>
  <si>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</si>
  <si>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</si>
  <si>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</si>
  <si>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</si>
  <si>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</si>
  <si>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</si>
  <si>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</si>
  <si>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</si>
  <si>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</si>
  <si>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</si>
  <si>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</si>
  <si>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</si>
  <si>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</si>
  <si>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</si>
  <si>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</si>
  <si>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</si>
  <si>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</si>
  <si>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</si>
  <si>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</si>
  <si>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</si>
  <si>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</si>
  <si>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</si>
  <si>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</si>
  <si>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</si>
  <si>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</si>
  <si>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</si>
  <si>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</si>
  <si>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</si>
  <si>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</si>
  <si>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</si>
  <si>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</si>
  <si>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</si>
  <si>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</si>
  <si>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</si>
  <si>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</si>
  <si>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</si>
  <si>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</si>
  <si>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</si>
  <si>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</si>
  <si>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</si>
  <si>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</si>
  <si>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</si>
  <si>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</si>
  <si>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</si>
  <si>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</si>
  <si>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</si>
  <si>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</si>
  <si>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</si>
  <si>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</si>
  <si>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</si>
  <si>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</si>
  <si>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</si>
  <si>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</si>
  <si>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</si>
  <si>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</si>
  <si>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</si>
  <si>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</si>
  <si>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</si>
  <si>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</si>
  <si>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</si>
  <si>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</si>
  <si>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</si>
  <si>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</si>
  <si>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</si>
  <si>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</si>
  <si>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</si>
  <si>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</si>
  <si>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</si>
  <si>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</si>
  <si>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</si>
  <si>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</si>
  <si>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</si>
  <si>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</si>
  <si>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</si>
  <si>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</si>
  <si>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</si>
  <si>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</si>
  <si>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</si>
  <si>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</si>
  <si>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</si>
  <si>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</si>
  <si>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</si>
  <si>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</si>
  <si>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</si>
  <si>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</si>
  <si>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</si>
  <si>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</si>
  <si>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</si>
  <si>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</si>
  <si>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</si>
  <si>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</si>
  <si>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</si>
  <si>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</si>
  <si>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</si>
  <si>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</si>
  <si>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</si>
  <si>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</si>
  <si>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</si>
  <si>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</si>
  <si>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</si>
  <si>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</si>
  <si>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</si>
  <si>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</si>
  <si>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</si>
  <si>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</si>
  <si>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</si>
  <si>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</si>
  <si>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</si>
  <si>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</si>
  <si>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</si>
  <si>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</si>
  <si>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</si>
  <si>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</si>
  <si>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</si>
  <si>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</si>
  <si>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</si>
  <si>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</si>
  <si>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</si>
  <si>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</si>
  <si>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</si>
  <si>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</si>
  <si>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</si>
  <si>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</si>
  <si>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</si>
  <si>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</si>
  <si>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</si>
  <si>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</si>
  <si>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</si>
  <si>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</si>
  <si>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</si>
  <si>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</si>
  <si>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</si>
  <si>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</si>
  <si>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</si>
  <si>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</si>
  <si>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</si>
  <si>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</si>
  <si>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</si>
  <si>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</si>
  <si>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</si>
  <si>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</si>
  <si>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</si>
  <si>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</si>
  <si>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</si>
  <si>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</si>
  <si>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</si>
  <si>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</si>
  <si>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</si>
  <si>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</si>
  <si>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</si>
  <si>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</si>
  <si>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</si>
  <si>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</si>
  <si>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</si>
  <si>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</si>
  <si>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</si>
  <si>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</si>
  <si>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</si>
  <si>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</si>
  <si>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</si>
  <si>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</si>
  <si>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</si>
  <si>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</si>
  <si>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</si>
  <si>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</si>
  <si>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</si>
  <si>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</si>
  <si>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</si>
  <si>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</si>
  <si>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</si>
  <si>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</si>
  <si>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</si>
  <si>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</si>
  <si>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</si>
  <si>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</si>
  <si>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</si>
  <si>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</si>
  <si>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</si>
  <si>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</si>
  <si>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</si>
  <si>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</si>
  <si>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</si>
  <si>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</si>
  <si>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</si>
  <si>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</si>
  <si>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</si>
  <si>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</si>
  <si>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</si>
  <si>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</si>
  <si>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</si>
  <si>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</si>
  <si>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</si>
  <si>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</si>
  <si>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</si>
  <si>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</si>
  <si>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</si>
  <si>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</si>
  <si>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</si>
  <si>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</si>
  <si>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</si>
  <si>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</si>
  <si>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</si>
  <si>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</si>
  <si>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</si>
  <si>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</si>
  <si>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</si>
  <si>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</si>
  <si>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</si>
  <si>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</si>
  <si>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</si>
  <si>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</si>
  <si>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</si>
  <si>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</si>
  <si>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</si>
  <si>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</si>
  <si>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</si>
  <si>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</si>
  <si>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</si>
  <si>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</si>
  <si>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</si>
  <si>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</si>
  <si>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</si>
  <si>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</si>
  <si>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</si>
  <si>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</si>
  <si>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</si>
  <si>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</si>
  <si>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</si>
  <si>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</si>
  <si>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</si>
  <si>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</si>
  <si>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</si>
  <si>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</si>
  <si>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</si>
  <si>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</si>
  <si>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</si>
  <si>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</si>
  <si>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</si>
  <si>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</si>
  <si>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</si>
  <si>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</si>
  <si>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</si>
  <si>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</si>
  <si>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</si>
  <si>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</si>
  <si>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</si>
  <si>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</si>
  <si>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</si>
  <si>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</si>
  <si>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</si>
  <si>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</si>
  <si>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</si>
  <si>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</si>
  <si>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</si>
  <si>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</si>
  <si>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</si>
  <si>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</si>
  <si>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</si>
  <si>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</si>
  <si>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</si>
  <si>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</si>
  <si>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</si>
  <si>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</si>
  <si>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</si>
  <si>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</si>
  <si>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</si>
  <si>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</si>
  <si>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</si>
  <si>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</si>
  <si>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</si>
  <si>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</si>
  <si>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</si>
  <si>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</si>
  <si>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</si>
  <si>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</si>
  <si>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</si>
  <si>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</si>
  <si>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</si>
  <si>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</si>
  <si>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</si>
  <si>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</si>
  <si>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</si>
  <si>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</si>
  <si>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</si>
  <si>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</si>
  <si>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</si>
  <si>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</si>
  <si>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</si>
  <si>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</si>
  <si>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</si>
  <si>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</si>
  <si>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</si>
  <si>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</si>
  <si>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</si>
  <si>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</si>
  <si>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</si>
  <si>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</si>
  <si>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</si>
  <si>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</si>
  <si>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</si>
  <si>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</si>
  <si>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</si>
  <si>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</si>
  <si>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</si>
  <si>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</si>
  <si>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</si>
  <si>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</si>
  <si>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</si>
  <si>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</si>
  <si>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</si>
  <si>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</si>
  <si>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</si>
  <si>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</si>
  <si>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</si>
  <si>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</si>
  <si>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</si>
  <si>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</si>
  <si>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</si>
  <si>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</si>
  <si>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</si>
  <si>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</si>
  <si>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</si>
  <si>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</si>
  <si>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</si>
  <si>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</si>
  <si>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</si>
  <si>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</si>
  <si>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</si>
  <si>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</si>
  <si>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</si>
  <si>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</si>
  <si>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</si>
  <si>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</si>
  <si>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</si>
  <si>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</si>
  <si>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</si>
  <si>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</si>
  <si>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</si>
  <si>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</si>
  <si>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</si>
  <si>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</si>
  <si>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</si>
  <si>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</si>
  <si>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</si>
  <si>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</si>
  <si>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</si>
  <si>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</si>
  <si>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</si>
  <si>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</si>
  <si>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</si>
  <si>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</si>
  <si>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</si>
  <si>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</si>
  <si>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</si>
  <si>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</si>
  <si>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</si>
  <si>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</si>
  <si>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</si>
  <si>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</si>
  <si>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</si>
  <si>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</si>
  <si>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</si>
  <si>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</si>
  <si>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</si>
  <si>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</si>
  <si>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</si>
  <si>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</si>
  <si>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</si>
  <si>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</si>
  <si>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</si>
  <si>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</si>
  <si>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</si>
  <si>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</si>
  <si>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</si>
  <si>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</si>
  <si>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</si>
  <si>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</si>
  <si>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</si>
  <si>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</si>
  <si>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</si>
  <si>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</si>
  <si>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</si>
  <si>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</si>
  <si>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</si>
  <si>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</si>
  <si>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</si>
  <si>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</si>
  <si>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</si>
  <si>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</si>
  <si>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</si>
  <si>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</si>
  <si>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</si>
  <si>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</si>
  <si>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</si>
  <si>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</si>
  <si>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</si>
  <si>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</si>
  <si>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</si>
  <si>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</si>
  <si>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</si>
  <si>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</si>
  <si>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</si>
  <si>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</si>
  <si>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</si>
  <si>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</si>
  <si>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</si>
  <si>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</si>
  <si>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</si>
  <si>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</si>
  <si>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</si>
  <si>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</si>
  <si>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</si>
  <si>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</si>
  <si>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</si>
  <si>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</si>
  <si>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</si>
  <si>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</si>
  <si>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</si>
  <si>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</si>
  <si>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</si>
  <si>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</si>
  <si>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</si>
  <si>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</si>
  <si>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</si>
  <si>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</si>
  <si>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</si>
  <si>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</si>
  <si>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</si>
  <si>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</si>
  <si>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</si>
  <si>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</si>
  <si>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</si>
  <si>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</si>
  <si>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</si>
  <si>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</si>
  <si>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</si>
  <si>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</si>
  <si>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</si>
  <si>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</si>
  <si>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</si>
  <si>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</si>
  <si>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</si>
  <si>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</si>
  <si>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</si>
  <si>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</si>
  <si>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</si>
  <si>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</si>
  <si>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</si>
  <si>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</si>
  <si>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</si>
  <si>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</si>
  <si>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</si>
  <si>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</si>
  <si>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</si>
  <si>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</si>
  <si>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</si>
  <si>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</si>
  <si>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</si>
  <si>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</si>
  <si>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</si>
  <si>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</si>
  <si>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</si>
  <si>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</si>
  <si>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</si>
  <si>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</si>
  <si>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</si>
  <si>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</si>
  <si>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</si>
  <si>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</si>
  <si>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</si>
  <si>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</si>
  <si>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</si>
  <si>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</si>
  <si>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</si>
  <si>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</si>
  <si>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</si>
  <si>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</si>
  <si>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</si>
  <si>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</si>
  <si>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</si>
  <si>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</si>
  <si>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</si>
  <si>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</si>
  <si>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</si>
  <si>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</si>
  <si>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</si>
  <si>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</si>
  <si>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</si>
  <si>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</si>
  <si>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</si>
  <si>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</si>
  <si>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</si>
  <si>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</si>
  <si>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</si>
  <si>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</si>
  <si>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</si>
  <si>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</si>
  <si>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</si>
  <si>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</si>
  <si>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</si>
  <si>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</si>
  <si>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</si>
  <si>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</si>
  <si>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</si>
  <si>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</si>
  <si>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</si>
  <si>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</si>
  <si>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</si>
  <si>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</si>
  <si>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</si>
  <si>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</si>
  <si>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</si>
  <si>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</si>
  <si>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</si>
  <si>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</si>
  <si>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</si>
  <si>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</si>
  <si>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</si>
  <si>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</si>
  <si>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</si>
  <si>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</si>
  <si>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</si>
  <si>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</si>
  <si>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</si>
  <si>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</si>
  <si>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</si>
  <si>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</si>
  <si>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</si>
  <si>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</si>
  <si>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</si>
  <si>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</si>
  <si>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</si>
  <si>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</si>
  <si>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</si>
  <si>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</si>
  <si>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</si>
  <si>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</si>
  <si>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</si>
  <si>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</si>
  <si>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</si>
  <si>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</si>
  <si>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</si>
  <si>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</si>
  <si>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</si>
  <si>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</si>
  <si>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</si>
  <si>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</si>
  <si>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</si>
  <si>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</si>
  <si>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</si>
  <si>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</si>
  <si>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</si>
  <si>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</si>
  <si>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</si>
  <si>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</si>
  <si>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</si>
  <si>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</si>
  <si>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</si>
  <si>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</si>
  <si>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</si>
  <si>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</si>
  <si>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</si>
  <si>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</si>
  <si>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</si>
  <si>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</si>
  <si>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</si>
  <si>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</si>
  <si>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</si>
  <si>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</si>
  <si>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</si>
  <si>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</si>
  <si>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</si>
  <si>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</si>
  <si>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</si>
  <si>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</si>
  <si>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</si>
  <si>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</si>
  <si>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</si>
  <si>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</si>
  <si>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</si>
  <si>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</si>
  <si>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</si>
  <si>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</si>
  <si>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</si>
  <si>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</si>
  <si>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</si>
  <si>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</si>
  <si>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</si>
  <si>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</si>
  <si>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</si>
  <si>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</si>
  <si>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</si>
  <si>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</si>
  <si>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</si>
  <si>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</si>
  <si>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</si>
  <si>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</si>
  <si>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</si>
  <si>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</si>
  <si>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</si>
  <si>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</si>
  <si>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</si>
  <si>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</si>
  <si>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</si>
  <si>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</si>
  <si>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</si>
  <si>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</si>
  <si>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</si>
  <si>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</si>
  <si>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</si>
  <si>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</si>
  <si>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</si>
  <si>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</si>
  <si>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</si>
  <si>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</si>
  <si>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</si>
  <si>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</si>
  <si>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</si>
  <si>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</si>
  <si>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</si>
  <si>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</si>
  <si>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</si>
  <si>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</si>
  <si>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</si>
  <si>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</si>
  <si>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</si>
  <si>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</si>
  <si>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</si>
  <si>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</si>
  <si>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</si>
  <si>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</si>
  <si>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</si>
  <si>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</si>
  <si>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</si>
  <si>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</si>
  <si>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</si>
  <si>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</si>
  <si>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</si>
  <si>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</si>
  <si>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</si>
  <si>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</si>
  <si>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</si>
  <si>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</si>
  <si>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</si>
  <si>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</si>
  <si>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</si>
  <si>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</si>
  <si>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</si>
  <si>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</si>
  <si>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</si>
  <si>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</si>
  <si>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</si>
  <si>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</si>
  <si>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</si>
  <si>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</si>
  <si>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</si>
  <si>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</si>
  <si>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</si>
  <si>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</si>
  <si>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</si>
  <si>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</si>
  <si>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</si>
  <si>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</si>
  <si>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</si>
  <si>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</si>
  <si>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</si>
  <si>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</si>
  <si>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</si>
  <si>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</si>
  <si>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</si>
  <si>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</si>
  <si>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</si>
  <si>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</si>
  <si>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</si>
  <si>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</si>
  <si>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</si>
  <si>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</si>
  <si>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</si>
  <si>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</si>
  <si>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</si>
  <si>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</si>
  <si>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</si>
  <si>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</si>
  <si>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</si>
  <si>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</si>
  <si>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</si>
  <si>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</si>
  <si>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</si>
  <si>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</si>
  <si>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</si>
  <si>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</si>
  <si>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</si>
  <si>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</si>
  <si>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</si>
  <si>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</si>
  <si>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</si>
  <si>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</si>
  <si>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</si>
  <si>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</si>
  <si>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</si>
  <si>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</si>
  <si>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</si>
  <si>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</si>
  <si>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</si>
  <si>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</si>
  <si>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</si>
  <si>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</si>
  <si>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</si>
  <si>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</si>
  <si>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</si>
  <si>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</si>
  <si>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</si>
  <si>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</si>
  <si>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</si>
  <si>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</si>
  <si>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</si>
  <si>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</si>
  <si>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</si>
  <si>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</si>
  <si>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</si>
  <si>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</si>
  <si>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</si>
  <si>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</si>
  <si>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</si>
  <si>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</si>
  <si>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</si>
  <si>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</si>
  <si>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</si>
  <si>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</si>
  <si>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</si>
  <si>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</si>
  <si>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</si>
  <si>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</si>
  <si>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</si>
  <si>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</si>
  <si>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</si>
  <si>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</si>
  <si>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</si>
  <si>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</si>
  <si>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</si>
  <si>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</si>
  <si>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</si>
  <si>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</si>
  <si>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</si>
  <si>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</si>
  <si>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</si>
  <si>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</si>
  <si>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</si>
  <si>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</si>
  <si>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</si>
  <si>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</si>
  <si>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</si>
  <si>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</si>
  <si>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</si>
  <si>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</si>
  <si>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</si>
  <si>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</si>
  <si>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</si>
  <si>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</si>
  <si>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</si>
  <si>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</si>
  <si>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</si>
  <si>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</si>
  <si>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</si>
  <si>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</si>
  <si>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</si>
  <si>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</si>
  <si>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</si>
  <si>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</si>
  <si>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</si>
  <si>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</si>
  <si>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</si>
  <si>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</si>
  <si>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</si>
  <si>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</si>
  <si>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</si>
  <si>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</si>
  <si>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</si>
  <si>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</si>
  <si>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</si>
  <si>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</si>
  <si>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</si>
  <si>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</si>
  <si>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</si>
  <si>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</si>
  <si>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</si>
  <si>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</si>
  <si>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</si>
  <si>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</si>
  <si>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</si>
  <si>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</si>
  <si>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</si>
  <si>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</si>
  <si>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</si>
  <si>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</si>
  <si>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</si>
  <si>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</si>
  <si>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</si>
  <si>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</si>
  <si>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</si>
  <si>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</si>
  <si>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</si>
  <si>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</si>
  <si>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</si>
  <si>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</si>
  <si>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</si>
  <si>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</si>
  <si>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</si>
  <si>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</si>
  <si>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</si>
  <si>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</si>
  <si>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</si>
  <si>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</si>
  <si>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</si>
  <si>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</si>
  <si>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</si>
  <si>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</si>
  <si>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</si>
  <si>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</si>
  <si>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</si>
  <si>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</si>
  <si>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</si>
  <si>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</si>
  <si>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</si>
  <si>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</si>
  <si>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</si>
  <si>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</si>
  <si>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</si>
  <si>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</si>
  <si>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</si>
  <si>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</si>
  <si>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</si>
  <si>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</si>
  <si>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</si>
  <si>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</si>
  <si>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</si>
  <si>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</si>
  <si>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</si>
  <si>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</si>
  <si>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</si>
  <si>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</si>
  <si>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</si>
  <si>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</si>
  <si>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</si>
  <si>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</si>
  <si>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</si>
  <si>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</si>
  <si>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</si>
  <si>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</si>
  <si>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</si>
  <si>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</si>
  <si>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</si>
  <si>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</si>
  <si>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</si>
  <si>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</si>
  <si>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</si>
  <si>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</si>
  <si>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</si>
  <si>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</si>
  <si>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</si>
  <si>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</si>
  <si>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</si>
  <si>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</si>
  <si>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</si>
  <si>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</si>
  <si>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</si>
  <si>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</si>
  <si>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</si>
  <si>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</si>
  <si>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</si>
  <si>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</si>
  <si>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</si>
  <si>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</si>
  <si>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</si>
  <si>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</si>
  <si>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</si>
  <si>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</si>
  <si>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</si>
  <si>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</si>
  <si>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</si>
  <si>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</si>
  <si>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</si>
  <si>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</si>
  <si>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</si>
  <si>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</si>
  <si>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</si>
  <si>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</si>
  <si>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</si>
  <si>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</si>
  <si>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</si>
  <si>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</si>
  <si>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</si>
  <si>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</si>
  <si>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</si>
  <si>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</si>
  <si>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</si>
  <si>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</si>
  <si>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</si>
  <si>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</si>
  <si>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</si>
  <si>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</si>
  <si>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</si>
  <si>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</si>
  <si>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</si>
  <si>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</si>
  <si>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</si>
  <si>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</si>
  <si>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</si>
  <si>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</si>
  <si>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</si>
  <si>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</si>
  <si>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</si>
  <si>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</si>
  <si>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</si>
  <si>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</si>
  <si>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</si>
  <si>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</si>
  <si>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</si>
  <si>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</si>
  <si>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</si>
  <si>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</si>
  <si>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</si>
  <si>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</si>
  <si>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</si>
  <si>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</si>
  <si>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</si>
  <si>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</si>
  <si>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</si>
  <si>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</si>
  <si>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</si>
  <si>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</si>
  <si>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</si>
  <si>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</si>
  <si>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</si>
  <si>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</si>
  <si>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</si>
  <si>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</si>
  <si>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</si>
  <si>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</si>
  <si>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</si>
  <si>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</si>
  <si>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</si>
  <si>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</si>
  <si>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</si>
  <si>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</si>
  <si>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</si>
  <si>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</si>
  <si>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</si>
  <si>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</si>
  <si>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</si>
  <si>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</si>
  <si>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</si>
  <si>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</si>
  <si>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</si>
  <si>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</si>
  <si>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</si>
  <si>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</si>
  <si>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</si>
  <si>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</si>
  <si>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</si>
  <si>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</si>
  <si>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</si>
  <si>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</si>
  <si>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</si>
  <si>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</si>
  <si>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</si>
  <si>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</si>
  <si>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</si>
  <si>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</si>
  <si>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</si>
  <si>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</si>
  <si>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</si>
  <si>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</si>
  <si>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</si>
  <si>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</si>
  <si>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</si>
  <si>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</si>
  <si>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</si>
  <si>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</si>
  <si>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</si>
  <si>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</si>
  <si>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</si>
  <si>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</si>
  <si>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</si>
  <si>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</si>
  <si>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</si>
  <si>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</si>
  <si>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</si>
  <si>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</si>
  <si>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</si>
  <si>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</si>
  <si>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</si>
  <si>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</si>
  <si>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</si>
  <si>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</si>
  <si>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</si>
  <si>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</si>
  <si>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</si>
  <si>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</si>
  <si>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</si>
  <si>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</si>
  <si>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</si>
  <si>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</si>
  <si>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</si>
  <si>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</si>
  <si>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</si>
  <si>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</si>
  <si>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</si>
  <si>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</si>
  <si>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</si>
  <si>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</si>
  <si>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</si>
  <si>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</si>
  <si>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</si>
  <si>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</si>
  <si>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</si>
  <si>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</si>
  <si>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</si>
  <si>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</si>
  <si>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</si>
  <si>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</si>
  <si>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</si>
  <si>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</si>
  <si>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</si>
  <si>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</si>
  <si>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</si>
  <si>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</si>
  <si>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</si>
  <si>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</si>
  <si>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</si>
  <si>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</si>
  <si>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</si>
  <si>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</si>
  <si>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</si>
  <si>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</si>
  <si>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</si>
  <si>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</si>
  <si>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</si>
  <si>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</si>
  <si>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</si>
  <si>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</si>
  <si>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</si>
  <si>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</si>
  <si>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</si>
  <si>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</si>
  <si>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</si>
  <si>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</si>
  <si>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</si>
  <si>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</si>
  <si>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</si>
  <si>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</si>
  <si>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</si>
  <si>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</si>
  <si>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</si>
  <si>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</si>
  <si>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</si>
  <si>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</si>
  <si>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</si>
  <si>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</si>
  <si>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</si>
  <si>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</si>
  <si>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</si>
  <si>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</si>
  <si>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</si>
  <si>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</si>
  <si>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</si>
  <si>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</si>
  <si>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</si>
  <si>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</si>
  <si>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</si>
  <si>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</si>
  <si>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</si>
  <si>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</si>
  <si>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</si>
  <si>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</si>
  <si>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</si>
  <si>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</si>
  <si>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</si>
  <si>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</si>
  <si>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</si>
  <si>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</si>
  <si>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</si>
  <si>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</si>
  <si>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</si>
  <si>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</si>
  <si>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</si>
  <si>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</si>
  <si>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</si>
  <si>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</si>
  <si>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</si>
  <si>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</si>
  <si>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</si>
  <si>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</si>
  <si>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</si>
  <si>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</si>
  <si>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</si>
  <si>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</si>
  <si>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</si>
  <si>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</si>
  <si>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</si>
  <si>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</si>
  <si>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</si>
  <si>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</si>
  <si>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</si>
  <si>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</si>
  <si>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</si>
  <si>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</si>
  <si>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</si>
  <si>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</si>
  <si>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</si>
  <si>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</si>
  <si>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</si>
  <si>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</si>
  <si>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</si>
  <si>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</si>
  <si>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</si>
  <si>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</si>
  <si>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</si>
  <si>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</si>
  <si>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</si>
  <si>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</si>
  <si>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</si>
  <si>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</si>
  <si>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</si>
  <si>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</si>
  <si>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</si>
  <si>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</si>
  <si>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</si>
  <si>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</si>
  <si>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</si>
  <si>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</si>
  <si>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</si>
  <si>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</si>
  <si>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</si>
  <si>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</si>
  <si>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</si>
  <si>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</si>
  <si>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</si>
  <si>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</si>
  <si>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</si>
  <si>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</si>
  <si>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</si>
  <si>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</si>
  <si>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</si>
  <si>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</si>
  <si>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</si>
  <si>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</si>
  <si>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</si>
  <si>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</si>
  <si>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</si>
  <si>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</si>
  <si>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</si>
  <si>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</si>
  <si>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</si>
  <si>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</si>
  <si>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</si>
  <si>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</si>
  <si>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</si>
  <si>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</si>
  <si>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</si>
  <si>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</si>
  <si>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</si>
  <si>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</si>
  <si>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</si>
  <si>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</si>
  <si>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</si>
  <si>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</si>
  <si>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</si>
  <si>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</si>
  <si>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</si>
  <si>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</si>
  <si>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</si>
  <si>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</si>
  <si>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</si>
  <si>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</si>
  <si>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</si>
  <si>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</si>
  <si>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</si>
  <si>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</si>
  <si>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</si>
  <si>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</si>
  <si>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</si>
  <si>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</si>
  <si>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</si>
  <si>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</si>
  <si>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</si>
  <si>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</si>
  <si>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</si>
  <si>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</si>
  <si>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</si>
  <si>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</si>
  <si>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</si>
  <si>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</si>
  <si>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</si>
  <si>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</si>
  <si>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</si>
  <si>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</si>
  <si>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</si>
  <si>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</si>
  <si>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</si>
  <si>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</si>
  <si>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</si>
  <si>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</si>
  <si>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</si>
  <si>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</si>
  <si>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</si>
  <si>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</si>
  <si>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</si>
  <si>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</si>
  <si>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</si>
  <si>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</si>
  <si>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</si>
  <si>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</si>
  <si>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</si>
  <si>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</si>
  <si>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</si>
  <si>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</si>
  <si>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</si>
  <si>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</si>
  <si>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</si>
  <si>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</si>
  <si>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</si>
  <si>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</si>
  <si>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</si>
  <si>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</si>
  <si>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</si>
  <si>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</si>
  <si>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</si>
  <si>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</si>
  <si>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</si>
  <si>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</si>
  <si>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</si>
  <si>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</si>
  <si>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</si>
  <si>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</si>
  <si>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</si>
  <si>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</si>
  <si>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</si>
  <si>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</si>
  <si>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</si>
  <si>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</si>
  <si>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</si>
  <si>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</si>
  <si>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</si>
  <si>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</si>
  <si>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</si>
  <si>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</si>
  <si>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</si>
  <si>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</si>
  <si>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</si>
  <si>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</si>
  <si>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</si>
  <si>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</si>
  <si>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</si>
  <si>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</si>
  <si>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</si>
  <si>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</si>
  <si>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</si>
  <si>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</si>
  <si>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</si>
  <si>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</si>
  <si>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</si>
  <si>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</si>
  <si>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</si>
  <si>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</si>
  <si>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</si>
  <si>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</si>
  <si>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</si>
  <si>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</si>
  <si>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</si>
  <si>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</si>
  <si>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</si>
  <si>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</si>
  <si>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</si>
  <si>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</si>
  <si>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</si>
  <si>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</si>
  <si>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</si>
  <si>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</si>
  <si>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</si>
  <si>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</si>
  <si>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</si>
  <si>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</si>
  <si>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</si>
  <si>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</si>
  <si>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</si>
  <si>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</si>
  <si>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</si>
  <si>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</si>
  <si>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</si>
  <si>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</si>
  <si>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</si>
  <si>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</si>
  <si>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</si>
  <si>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</si>
  <si>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</si>
  <si>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</si>
  <si>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</si>
  <si>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</si>
  <si>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</si>
  <si>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</si>
  <si>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</si>
  <si>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</si>
  <si>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</si>
  <si>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</si>
  <si>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</si>
  <si>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</si>
  <si>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</si>
  <si>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</si>
  <si>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</si>
  <si>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</si>
  <si>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</si>
  <si>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</si>
  <si>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</si>
  <si>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</si>
  <si>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</si>
  <si>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</si>
  <si>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</si>
  <si>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</si>
  <si>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</si>
  <si>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</si>
  <si>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</si>
  <si>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</si>
  <si>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</si>
  <si>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</si>
  <si>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</si>
  <si>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</si>
  <si>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</si>
  <si>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</si>
  <si>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</si>
  <si>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</si>
  <si>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</si>
  <si>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</si>
  <si>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</si>
  <si>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</si>
  <si>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</si>
  <si>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</si>
  <si>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</si>
  <si>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</si>
  <si>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</si>
  <si>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</si>
  <si>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</si>
  <si>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</si>
  <si>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</si>
  <si>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</si>
  <si>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</si>
  <si>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</si>
  <si>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</si>
  <si>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</si>
  <si>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</si>
  <si>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</si>
  <si>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</si>
  <si>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</si>
  <si>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</si>
  <si>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</si>
  <si>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</si>
  <si>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</si>
  <si>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</si>
  <si>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</si>
  <si>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</si>
  <si>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</si>
  <si>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</si>
  <si>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</si>
  <si>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</si>
  <si>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</si>
  <si>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</si>
  <si>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</si>
  <si>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</si>
  <si>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</si>
  <si>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</si>
  <si>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</si>
  <si>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</si>
  <si>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</si>
  <si>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</si>
  <si>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</si>
  <si>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</si>
  <si>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</si>
  <si>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</si>
  <si>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</si>
  <si>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</si>
  <si>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</si>
  <si>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</si>
  <si>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</si>
  <si>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</si>
  <si>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</si>
  <si>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</si>
  <si>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</si>
  <si>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</si>
  <si>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</si>
  <si>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</si>
  <si>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</si>
  <si>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</si>
  <si>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</si>
  <si>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</si>
  <si>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</si>
  <si>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</si>
  <si>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</si>
  <si>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</si>
  <si>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</si>
  <si>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</si>
  <si>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</si>
  <si>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</si>
  <si>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</si>
  <si>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</si>
  <si>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</si>
  <si>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</si>
  <si>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</si>
  <si>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</si>
  <si>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</si>
  <si>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</si>
  <si>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</si>
  <si>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</si>
  <si>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</si>
  <si>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</si>
  <si>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</si>
  <si>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</si>
  <si>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</si>
  <si>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</si>
  <si>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</si>
  <si>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</si>
  <si>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</si>
  <si>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</si>
  <si>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</si>
  <si>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</si>
  <si>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</si>
  <si>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</si>
  <si>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</si>
  <si>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</si>
  <si>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</si>
  <si>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</si>
  <si>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</si>
  <si>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</si>
  <si>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</si>
  <si>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</si>
  <si>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</si>
  <si>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</si>
  <si>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</si>
  <si>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</si>
  <si>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</si>
  <si>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</si>
  <si>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</si>
  <si>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</si>
  <si>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</si>
  <si>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</si>
  <si>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</si>
  <si>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</si>
  <si>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</si>
  <si>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</si>
  <si>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</si>
  <si>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</si>
  <si>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</si>
  <si>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</si>
  <si>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</si>
  <si>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</si>
  <si>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</si>
  <si>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</si>
  <si>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</si>
  <si>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</si>
  <si>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</si>
  <si>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</si>
  <si>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</si>
  <si>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</si>
  <si>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</si>
  <si>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</si>
  <si>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</si>
  <si>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</si>
  <si>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</si>
  <si>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</si>
  <si>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</si>
  <si>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</si>
  <si>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</si>
  <si>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</si>
  <si>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</si>
  <si>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</si>
  <si>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</si>
  <si>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</si>
  <si>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</si>
  <si>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</si>
  <si>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</si>
  <si>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</si>
  <si>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</si>
  <si>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</si>
  <si>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</si>
  <si>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</si>
  <si>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</si>
  <si>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</si>
  <si>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</si>
  <si>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</si>
  <si>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</si>
  <si>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</si>
  <si>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</si>
  <si>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</si>
  <si>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</si>
  <si>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</si>
  <si>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</si>
  <si>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</si>
  <si>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</si>
  <si>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</si>
  <si>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</si>
  <si>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</si>
  <si>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</si>
  <si>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</si>
  <si>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</si>
  <si>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</si>
  <si>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</si>
  <si>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</si>
  <si>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</si>
  <si>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</si>
  <si>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</si>
  <si>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</si>
  <si>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</si>
  <si>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</si>
  <si>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</si>
  <si>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</si>
  <si>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</si>
  <si>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</si>
  <si>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</si>
  <si>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</si>
  <si>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</si>
  <si>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</si>
  <si>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</si>
  <si>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</si>
  <si>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</si>
  <si>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</si>
  <si>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</si>
  <si>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</si>
  <si>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</si>
  <si>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</si>
  <si>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</si>
  <si>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</si>
  <si>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</si>
  <si>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</si>
  <si>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</si>
  <si>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</si>
  <si>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</si>
  <si>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</si>
  <si>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</si>
  <si>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</si>
  <si>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</si>
  <si>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</si>
  <si>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</si>
  <si>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</si>
  <si>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</si>
  <si>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</si>
  <si>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</si>
  <si>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</si>
  <si>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</si>
  <si>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</si>
  <si>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</si>
  <si>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</si>
  <si>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</si>
  <si>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</si>
  <si>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</si>
  <si>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</si>
  <si>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</si>
  <si>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</si>
  <si>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</si>
  <si>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</si>
  <si>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</si>
  <si>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</si>
  <si>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</si>
  <si>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</si>
  <si>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</si>
  <si>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</si>
  <si>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</si>
  <si>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</si>
  <si>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</si>
  <si>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</si>
  <si>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</si>
  <si>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</si>
  <si>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</si>
  <si>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</si>
  <si>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</si>
  <si>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</si>
  <si>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</si>
  <si>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</si>
  <si>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</si>
  <si>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</si>
  <si>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</si>
  <si>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</si>
  <si>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</si>
  <si>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</si>
  <si>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</si>
  <si>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</si>
  <si>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</si>
  <si>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</si>
  <si>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</si>
  <si>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</si>
  <si>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</si>
  <si>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</si>
  <si>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</si>
  <si>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</si>
  <si>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</si>
  <si>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</si>
  <si>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</si>
  <si>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</si>
  <si>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</si>
  <si>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</si>
  <si>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</si>
  <si>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</si>
  <si>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</si>
  <si>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</si>
  <si>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</si>
  <si>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</si>
  <si>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</si>
  <si>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</si>
  <si>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</si>
  <si>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</si>
  <si>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</si>
  <si>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</si>
  <si>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</si>
  <si>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</si>
  <si>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</si>
  <si>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</si>
  <si>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</si>
  <si>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</si>
  <si>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</si>
  <si>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</si>
  <si>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</si>
  <si>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</si>
  <si>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</si>
  <si>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</si>
  <si>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</si>
  <si>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</si>
  <si>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</si>
  <si>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</si>
  <si>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</si>
  <si>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</si>
  <si>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</si>
  <si>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</si>
  <si>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</si>
  <si>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</si>
  <si>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</si>
  <si>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</si>
  <si>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</si>
  <si>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</si>
  <si>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</si>
  <si>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</si>
  <si>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</si>
  <si>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</si>
  <si>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</si>
  <si>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</si>
  <si>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</si>
  <si>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</si>
  <si>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</si>
  <si>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</si>
  <si>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</si>
  <si>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</si>
  <si>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</si>
  <si>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</si>
  <si>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</si>
  <si>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</si>
  <si>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</si>
  <si>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</si>
  <si>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</si>
  <si>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</si>
  <si>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</si>
  <si>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</si>
  <si>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</si>
  <si>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</si>
  <si>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</si>
  <si>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</si>
  <si>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</si>
  <si>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</si>
  <si>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</si>
  <si>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</si>
  <si>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</si>
  <si>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</si>
  <si>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</si>
  <si>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</si>
  <si>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</si>
  <si>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</si>
  <si>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</si>
  <si>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</si>
  <si>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</si>
  <si>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</si>
  <si>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</si>
  <si>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</si>
  <si>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</si>
  <si>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</si>
  <si>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</si>
  <si>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</si>
  <si>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</si>
  <si>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</si>
  <si>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</si>
  <si>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</si>
  <si>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</si>
  <si>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</si>
  <si>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</si>
  <si>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</si>
  <si>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</si>
  <si>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</si>
  <si>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</si>
  <si>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</si>
  <si>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</si>
  <si>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</si>
  <si>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</si>
  <si>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</si>
  <si>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</si>
  <si>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</si>
  <si>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</si>
  <si>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</si>
  <si>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</si>
  <si>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</si>
  <si>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</si>
  <si>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</si>
  <si>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</si>
  <si>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</si>
  <si>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</si>
  <si>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</si>
  <si>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</si>
  <si>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</si>
  <si>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</si>
  <si>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</si>
  <si>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</si>
  <si>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</si>
  <si>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</si>
  <si>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</si>
  <si>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</si>
  <si>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</si>
  <si>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</si>
  <si>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</si>
  <si>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</si>
  <si>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</si>
  <si>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</si>
  <si>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</si>
  <si>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</si>
  <si>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</si>
  <si>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</si>
  <si>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</si>
  <si>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</si>
  <si>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</si>
  <si>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</si>
  <si>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</si>
  <si>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</si>
  <si>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</si>
  <si>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</si>
  <si>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</si>
  <si>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</si>
  <si>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</si>
  <si>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</si>
  <si>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</si>
  <si>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</si>
  <si>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</si>
  <si>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</si>
  <si>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</si>
  <si>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</si>
  <si>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</si>
  <si>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</si>
  <si>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</si>
  <si>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</si>
  <si>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</si>
  <si>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</si>
  <si>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</si>
  <si>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</si>
  <si>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</si>
  <si>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</si>
  <si>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</si>
  <si>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</si>
  <si>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</si>
  <si>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</si>
  <si>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</si>
  <si>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</si>
  <si>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</si>
  <si>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</si>
  <si>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</si>
  <si>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</si>
  <si>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</si>
  <si>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</si>
  <si>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</si>
  <si>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</si>
  <si>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</si>
  <si>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</si>
  <si>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</si>
  <si>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</si>
  <si>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</si>
  <si>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</si>
  <si>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</si>
  <si>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</si>
  <si>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</si>
  <si>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</si>
  <si>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</si>
  <si>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</si>
  <si>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</si>
  <si>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</si>
  <si>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</si>
  <si>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</si>
  <si>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</si>
  <si>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</si>
  <si>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</si>
  <si>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</si>
  <si>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</si>
  <si>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</si>
  <si>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</si>
  <si>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</si>
  <si>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</si>
  <si>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</si>
  <si>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</si>
  <si>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</si>
  <si>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</si>
  <si>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</si>
  <si>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</si>
  <si>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</si>
  <si>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</si>
  <si>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</si>
  <si>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</si>
  <si>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</si>
  <si>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</si>
  <si>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</si>
  <si>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</si>
  <si>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</si>
  <si>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</si>
  <si>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</si>
  <si>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</si>
  <si>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</si>
  <si>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</si>
  <si>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</si>
  <si>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</si>
  <si>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</si>
  <si>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</si>
  <si>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</si>
  <si>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</si>
  <si>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</si>
  <si>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</si>
  <si>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</si>
  <si>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</si>
  <si>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</si>
  <si>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</si>
  <si>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</si>
  <si>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</si>
  <si>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</si>
  <si>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</si>
  <si>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</si>
  <si>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</si>
  <si>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</si>
  <si>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</si>
  <si>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</si>
  <si>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</si>
  <si>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</si>
  <si>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</si>
  <si>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</si>
  <si>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</si>
  <si>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</si>
  <si>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</si>
  <si>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</si>
  <si>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</si>
  <si>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</si>
  <si>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</si>
  <si>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</si>
  <si>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</si>
  <si>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</si>
  <si>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</si>
  <si>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</si>
  <si>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</si>
  <si>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</si>
  <si>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</si>
  <si>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</si>
  <si>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</si>
  <si>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</si>
  <si>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</si>
  <si>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</si>
  <si>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</si>
  <si>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</si>
  <si>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</si>
  <si>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</si>
  <si>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</si>
  <si>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</si>
  <si>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</si>
  <si>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</si>
  <si>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</si>
  <si>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</si>
  <si>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</si>
  <si>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</si>
  <si>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</si>
  <si>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</si>
  <si>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</si>
  <si>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</si>
  <si>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</si>
  <si>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</si>
  <si>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</si>
  <si>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</si>
  <si>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</si>
  <si>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</si>
  <si>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</si>
  <si>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</si>
  <si>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</si>
  <si>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</si>
  <si>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</si>
  <si>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</si>
  <si>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</si>
  <si>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</si>
  <si>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</si>
  <si>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</si>
  <si>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</si>
  <si>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</si>
  <si>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</si>
  <si>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</si>
  <si>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</si>
  <si>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</si>
  <si>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</si>
  <si>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</si>
  <si>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</si>
  <si>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</si>
  <si>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</si>
  <si>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</si>
  <si>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</si>
  <si>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</si>
  <si>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</si>
  <si>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</si>
  <si>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</si>
  <si>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</si>
  <si>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</si>
  <si>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</si>
  <si>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</si>
  <si>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</si>
  <si>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</si>
  <si>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</si>
  <si>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</si>
  <si>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</si>
  <si>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</si>
  <si>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</si>
  <si>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</si>
  <si>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</si>
  <si>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</si>
  <si>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</si>
  <si>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</si>
  <si>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</si>
  <si>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</si>
  <si>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</si>
  <si>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</si>
  <si>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</si>
  <si>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</si>
  <si>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</si>
  <si>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</si>
  <si>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</si>
  <si>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</si>
  <si>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</si>
  <si>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</si>
  <si>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</si>
  <si>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</si>
  <si>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</si>
  <si>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</si>
  <si>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</si>
  <si>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</si>
  <si>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</si>
  <si>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</si>
  <si>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</si>
  <si>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</si>
  <si>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</si>
  <si>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</si>
  <si>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</si>
  <si>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</si>
  <si>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</si>
  <si>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</si>
  <si>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</si>
  <si>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</si>
  <si>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</si>
  <si>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</si>
  <si>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</si>
  <si>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</si>
  <si>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</si>
  <si>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</si>
  <si>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</si>
  <si>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</si>
  <si>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</si>
  <si>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</si>
  <si>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</si>
  <si>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</si>
  <si>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</si>
  <si>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</si>
  <si>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</si>
  <si>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</si>
  <si>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</si>
  <si>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</si>
  <si>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</si>
  <si>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</si>
  <si>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</si>
  <si>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</si>
  <si>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</si>
  <si>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</si>
  <si>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</si>
  <si>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</si>
  <si>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</si>
  <si>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</si>
  <si>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</si>
  <si>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</si>
  <si>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</si>
  <si>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</si>
  <si>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</si>
  <si>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</si>
  <si>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</si>
  <si>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</si>
  <si>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</si>
  <si>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</si>
  <si>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</si>
  <si>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</si>
  <si>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</si>
  <si>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</si>
  <si>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</si>
  <si>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</si>
  <si>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</si>
  <si>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</si>
  <si>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</si>
  <si>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</si>
  <si>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</si>
  <si>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</si>
  <si>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</si>
  <si>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</si>
  <si>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</si>
  <si>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</si>
  <si>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</si>
  <si>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</si>
  <si>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</si>
  <si>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</si>
  <si>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</si>
  <si>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</si>
  <si>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</si>
  <si>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</si>
  <si>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</si>
  <si>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</si>
  <si>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</si>
  <si>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</si>
  <si>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</si>
  <si>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</si>
  <si>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</si>
  <si>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</si>
  <si>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</si>
  <si>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</si>
  <si>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</si>
  <si>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</si>
  <si>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</si>
  <si>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</si>
  <si>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</si>
  <si>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</si>
  <si>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</si>
  <si>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</si>
  <si>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</si>
  <si>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</si>
  <si>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</si>
  <si>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</si>
  <si>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</si>
  <si>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</si>
  <si>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</si>
  <si>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</si>
  <si>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</si>
  <si>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</si>
  <si>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</si>
  <si>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</si>
  <si>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</si>
  <si>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</si>
  <si>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</si>
  <si>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</si>
  <si>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</si>
  <si>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</si>
  <si>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</si>
  <si>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</si>
  <si>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</si>
  <si>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</si>
  <si>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</si>
  <si>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</si>
  <si>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</si>
  <si>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</si>
  <si>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</si>
  <si>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</si>
  <si>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</si>
  <si>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</si>
  <si>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</si>
  <si>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</si>
  <si>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</si>
  <si>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</si>
  <si>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</si>
  <si>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</si>
  <si>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</si>
  <si>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</si>
  <si>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</si>
  <si>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</si>
  <si>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</si>
  <si>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</si>
  <si>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</si>
  <si>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</si>
  <si>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</si>
  <si>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</si>
  <si>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</si>
  <si>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</si>
  <si>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</si>
  <si>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</si>
  <si>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</si>
  <si>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</si>
  <si>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</si>
  <si>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</si>
  <si>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</si>
  <si>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</si>
  <si>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</si>
  <si>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</si>
  <si>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</si>
  <si>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</si>
  <si>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</si>
  <si>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</si>
  <si>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</si>
  <si>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</si>
  <si>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</si>
  <si>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</si>
  <si>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</si>
  <si>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</si>
  <si>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</si>
  <si>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</si>
  <si>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</si>
  <si>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</si>
  <si>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</si>
  <si>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</si>
  <si>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</si>
  <si>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</si>
  <si>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</si>
  <si>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</si>
  <si>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</si>
  <si>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</si>
  <si>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</si>
  <si>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</si>
  <si>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</si>
  <si>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</si>
  <si>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</si>
  <si>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</si>
  <si>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</si>
  <si>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</si>
  <si>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</si>
  <si>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</si>
  <si>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</si>
  <si>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</si>
  <si>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</si>
  <si>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</si>
  <si>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</si>
  <si>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</si>
  <si>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</si>
  <si>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</si>
  <si>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</si>
  <si>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</si>
  <si>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</si>
  <si>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</si>
  <si>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</si>
  <si>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</si>
  <si>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</si>
  <si>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</si>
  <si>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</si>
  <si>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</si>
  <si>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</si>
  <si>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</si>
  <si>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</si>
  <si>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</si>
  <si>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</si>
  <si>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</si>
  <si>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</si>
  <si>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</si>
  <si>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</si>
  <si>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</si>
  <si>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</si>
  <si>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</si>
  <si>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</si>
  <si>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</si>
  <si>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</si>
  <si>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</si>
  <si>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</si>
  <si>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</si>
  <si>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</si>
  <si>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</si>
  <si>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</si>
  <si>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</si>
  <si>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</si>
  <si>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</si>
  <si>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</si>
  <si>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</si>
  <si>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</si>
  <si>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</si>
  <si>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</si>
  <si>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</si>
  <si>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</si>
  <si>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</si>
  <si>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</si>
  <si>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</si>
  <si>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</si>
  <si>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</si>
  <si>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</si>
  <si>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</si>
  <si>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</si>
  <si>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</si>
  <si>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</si>
  <si>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</si>
  <si>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</si>
  <si>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</si>
  <si>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</si>
  <si>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</si>
  <si>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</si>
  <si>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</si>
  <si>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</si>
  <si>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</si>
  <si>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</si>
  <si>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</si>
  <si>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</si>
  <si>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</si>
  <si>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</si>
  <si>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</si>
  <si>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</si>
  <si>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</si>
  <si>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</si>
  <si>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</si>
  <si>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</si>
  <si>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</si>
  <si>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</si>
  <si>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</si>
  <si>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</si>
  <si>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</si>
  <si>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</si>
  <si>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</si>
  <si>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</si>
  <si>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</si>
  <si>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</si>
  <si>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</si>
  <si>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</si>
  <si>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</si>
  <si>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</si>
  <si>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</si>
  <si>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</si>
  <si>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</si>
  <si>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</si>
  <si>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</si>
  <si>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</si>
  <si>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</si>
  <si>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</si>
  <si>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</si>
  <si>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</si>
  <si>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</si>
  <si>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</si>
  <si>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</si>
  <si>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</si>
  <si>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</si>
  <si>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</si>
  <si>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</si>
  <si>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</si>
  <si>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</si>
  <si>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</si>
  <si>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</si>
  <si>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</si>
  <si>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</si>
  <si>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</si>
  <si>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</si>
  <si>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</si>
  <si>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</si>
  <si>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</si>
  <si>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</si>
  <si>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</si>
  <si>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</si>
  <si>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</si>
  <si>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</si>
  <si>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</si>
  <si>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</si>
  <si>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</si>
  <si>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</si>
  <si>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</si>
  <si>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</si>
  <si>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</si>
  <si>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</si>
  <si>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</si>
  <si>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</si>
  <si>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</si>
  <si>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</si>
  <si>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</si>
  <si>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</si>
  <si>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</si>
  <si>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</si>
  <si>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</si>
  <si>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</si>
  <si>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</si>
  <si>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</si>
  <si>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</si>
  <si>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</si>
  <si>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</si>
  <si>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</si>
  <si>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</si>
  <si>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</si>
  <si>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</si>
  <si>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</si>
  <si>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</si>
  <si>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</si>
  <si>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</si>
  <si>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</si>
  <si>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</si>
  <si>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</si>
  <si>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</si>
  <si>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</si>
  <si>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</si>
  <si>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</si>
  <si>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</si>
  <si>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</si>
  <si>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</si>
  <si>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</si>
  <si>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</si>
  <si>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</si>
  <si>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</si>
  <si>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</si>
  <si>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</si>
  <si>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</si>
  <si>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</si>
  <si>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</si>
  <si>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</si>
  <si>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</si>
  <si>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</si>
  <si>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</si>
  <si>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</si>
  <si>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</si>
  <si>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</si>
  <si>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</si>
  <si>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</si>
  <si>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</si>
  <si>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</si>
  <si>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</si>
  <si>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</si>
  <si>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</si>
  <si>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</si>
  <si>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</si>
  <si>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</si>
  <si>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</si>
  <si>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</si>
  <si>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</si>
  <si>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</si>
  <si>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</si>
  <si>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</si>
  <si>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</si>
  <si>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</si>
  <si>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</si>
  <si>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</si>
  <si>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</si>
  <si>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</si>
  <si>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</si>
  <si>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</si>
  <si>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</si>
  <si>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</si>
  <si>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</si>
  <si>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</si>
  <si>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</si>
  <si>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</si>
  <si>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</si>
  <si>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</si>
  <si>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</si>
  <si>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</si>
  <si>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</si>
  <si>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</si>
  <si>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</si>
  <si>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</si>
  <si>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</si>
  <si>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</si>
  <si>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</si>
  <si>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</si>
  <si>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</si>
  <si>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</si>
  <si>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</si>
  <si>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</si>
  <si>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</si>
  <si>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</si>
  <si>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</si>
  <si>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</si>
  <si>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</si>
  <si>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</si>
  <si>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</si>
  <si>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</si>
  <si>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</si>
  <si>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</si>
  <si>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</si>
  <si>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</si>
  <si>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</si>
  <si>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</si>
  <si>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</si>
  <si>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</si>
  <si>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</si>
  <si>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</si>
  <si>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</si>
  <si>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</si>
  <si>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</si>
  <si>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</si>
  <si>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</si>
  <si>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</si>
  <si>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</si>
  <si>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</si>
  <si>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</si>
  <si>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</si>
  <si>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</si>
  <si>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</si>
  <si>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</si>
  <si>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</si>
  <si>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</si>
  <si>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</si>
  <si>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</si>
  <si>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</si>
  <si>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</si>
  <si>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</si>
  <si>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</si>
  <si>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</si>
  <si>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</si>
  <si>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</si>
  <si>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</si>
  <si>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</si>
  <si>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</si>
  <si>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</si>
  <si>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</si>
  <si>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</si>
  <si>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</si>
  <si>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</si>
  <si>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</si>
  <si>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</si>
  <si>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</si>
  <si>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</si>
  <si>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</si>
  <si>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</si>
  <si>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</si>
  <si>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</si>
  <si>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</si>
  <si>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</si>
  <si>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</si>
  <si>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</si>
  <si>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</si>
  <si>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</si>
  <si>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</si>
  <si>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</si>
  <si>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</si>
  <si>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</si>
  <si>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</si>
  <si>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</si>
  <si>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</si>
  <si>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</si>
  <si>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</si>
  <si>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</si>
  <si>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</si>
  <si>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</si>
  <si>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</si>
  <si>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</si>
  <si>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</si>
  <si>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</si>
  <si>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</si>
  <si>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</si>
  <si>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</si>
  <si>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</si>
  <si>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</si>
  <si>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</si>
  <si>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</si>
  <si>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</si>
  <si>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</si>
  <si>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</si>
  <si>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</si>
  <si>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</si>
  <si>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</si>
  <si>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</si>
  <si>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</si>
  <si>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</si>
  <si>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</si>
  <si>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</si>
  <si>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</si>
  <si>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</si>
  <si>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</si>
  <si>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</si>
  <si>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</si>
  <si>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</si>
  <si>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</si>
  <si>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</si>
  <si>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</si>
  <si>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</si>
  <si>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</si>
  <si>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</si>
  <si>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</si>
  <si>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</si>
  <si>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</si>
  <si>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</si>
  <si>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</si>
  <si>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</si>
  <si>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</si>
  <si>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</si>
  <si>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</si>
  <si>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</si>
  <si>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</si>
  <si>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</si>
  <si>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</si>
  <si>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</si>
  <si>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</si>
  <si>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</si>
  <si>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</si>
  <si>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</si>
  <si>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</si>
  <si>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</si>
  <si>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</si>
  <si>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</si>
  <si>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</si>
  <si>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</si>
  <si>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</si>
  <si>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</si>
  <si>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</si>
  <si>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</si>
  <si>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</si>
  <si>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</si>
  <si>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</si>
  <si>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</si>
  <si>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</si>
  <si>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</si>
  <si>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</si>
  <si>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</si>
  <si>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</si>
  <si>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</si>
  <si>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</si>
  <si>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</si>
  <si>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</si>
  <si>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</si>
  <si>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</si>
  <si>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</si>
  <si>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</si>
  <si>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</si>
  <si>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</si>
  <si>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</si>
  <si>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</si>
  <si>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</si>
  <si>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</si>
  <si>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</si>
  <si>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</si>
  <si>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</si>
  <si>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</si>
  <si>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</si>
  <si>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</si>
  <si>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</si>
  <si>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</si>
  <si>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</si>
  <si>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</si>
  <si>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</si>
  <si>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</si>
  <si>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</si>
  <si>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</si>
  <si>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</si>
  <si>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</si>
  <si>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</si>
  <si>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</si>
  <si>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</si>
  <si>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</si>
  <si>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</si>
  <si>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</si>
  <si>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</si>
  <si>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</si>
  <si>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</si>
  <si>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</si>
  <si>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</si>
  <si>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</si>
  <si>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</si>
  <si>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</si>
  <si>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</si>
  <si>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</si>
  <si>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</si>
  <si>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</si>
  <si>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</si>
  <si>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</si>
  <si>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</si>
  <si>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</si>
  <si>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</si>
  <si>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</si>
  <si>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</si>
  <si>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</si>
  <si>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</si>
  <si>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</si>
  <si>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</si>
  <si>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</si>
  <si>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</si>
  <si>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</si>
  <si>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</si>
  <si>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</si>
  <si>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</si>
  <si>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</si>
  <si>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</si>
  <si>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</si>
  <si>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</si>
  <si>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</si>
  <si>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</si>
  <si>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</si>
  <si>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</si>
  <si>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</si>
  <si>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</si>
  <si>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</si>
  <si>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</si>
  <si>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</si>
  <si>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</si>
  <si>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</si>
  <si>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</si>
  <si>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</si>
  <si>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</si>
  <si>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</si>
  <si>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</si>
  <si>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</si>
  <si>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</si>
  <si>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</si>
  <si>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</si>
  <si>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</si>
  <si>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</si>
  <si>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</si>
  <si>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</si>
  <si>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</si>
  <si>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</si>
  <si>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</si>
  <si>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</si>
  <si>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</si>
  <si>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</si>
  <si>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</si>
  <si>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</si>
  <si>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</si>
  <si>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</si>
  <si>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</si>
  <si>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</si>
  <si>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</si>
  <si>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</si>
  <si>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</si>
  <si>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</si>
  <si>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</si>
  <si>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</si>
  <si>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</si>
  <si>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</si>
  <si>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</si>
  <si>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</si>
  <si>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</si>
  <si>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</si>
  <si>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</si>
  <si>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</si>
  <si>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</si>
  <si>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</si>
  <si>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</si>
  <si>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</si>
  <si>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</si>
  <si>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</si>
  <si>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</si>
  <si>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</si>
  <si>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</si>
  <si>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</si>
  <si>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</si>
  <si>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</si>
  <si>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</si>
  <si>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</si>
  <si>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</si>
  <si>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</si>
  <si>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</si>
  <si>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</si>
  <si>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</si>
  <si>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</si>
  <si>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</si>
  <si>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</si>
  <si>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</si>
  <si>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</si>
  <si>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</si>
  <si>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</si>
  <si>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</si>
  <si>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</si>
  <si>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</si>
  <si>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</si>
  <si>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</si>
  <si>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</si>
  <si>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</si>
  <si>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</si>
  <si>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</si>
  <si>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</si>
  <si>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</si>
  <si>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</si>
  <si>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</si>
  <si>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</si>
  <si>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</si>
  <si>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</si>
  <si>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</si>
  <si>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</si>
  <si>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</si>
  <si>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</si>
  <si>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</si>
  <si>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</si>
  <si>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</si>
  <si>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</si>
  <si>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</si>
  <si>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</si>
  <si>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</si>
  <si>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</si>
  <si>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</si>
  <si>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</si>
  <si>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</si>
  <si>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</si>
  <si>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</si>
  <si>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</si>
  <si>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</si>
  <si>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</si>
  <si>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</si>
  <si>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</si>
  <si>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</si>
  <si>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</si>
  <si>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</si>
  <si>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</si>
  <si>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</si>
  <si>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</si>
  <si>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</si>
  <si>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</si>
  <si>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</si>
  <si>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</si>
  <si>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</si>
  <si>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</si>
  <si>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</si>
  <si>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</si>
  <si>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</si>
  <si>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</si>
  <si>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</si>
  <si>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</si>
  <si>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</si>
  <si>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</si>
  <si>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</si>
  <si>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</si>
  <si>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</si>
  <si>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</si>
  <si>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</si>
  <si>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</si>
  <si>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</si>
  <si>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</si>
  <si>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</si>
  <si>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</si>
  <si>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</si>
  <si>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</si>
  <si>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</si>
  <si>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</si>
  <si>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</si>
  <si>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</si>
  <si>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</si>
  <si>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</si>
  <si>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</si>
  <si>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</si>
  <si>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</si>
  <si>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</si>
  <si>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</si>
  <si>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</si>
  <si>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</si>
  <si>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</si>
  <si>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</si>
  <si>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</si>
  <si>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</si>
  <si>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</si>
  <si>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</si>
  <si>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</si>
  <si>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</si>
  <si>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</si>
  <si>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</si>
  <si>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</si>
  <si>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</si>
  <si>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</si>
  <si>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</si>
  <si>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</si>
  <si>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</si>
  <si>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</si>
  <si>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</si>
  <si>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</si>
  <si>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</si>
  <si>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</si>
  <si>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</si>
  <si>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</si>
  <si>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</si>
  <si>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</si>
  <si>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</si>
  <si>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</si>
  <si>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</si>
  <si>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</si>
  <si>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</si>
  <si>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</si>
  <si>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</si>
  <si>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</si>
  <si>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</si>
  <si>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</si>
  <si>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</si>
  <si>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</si>
  <si>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</si>
  <si>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</si>
  <si>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</si>
  <si>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</si>
  <si>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</si>
  <si>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</si>
  <si>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</si>
  <si>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</si>
  <si>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</si>
  <si>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</si>
  <si>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</si>
  <si>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</si>
  <si>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</si>
  <si>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</si>
  <si>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</si>
  <si>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</si>
  <si>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</si>
  <si>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</si>
  <si>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</si>
  <si>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</si>
  <si>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</si>
  <si>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</si>
  <si>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</si>
  <si>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</si>
  <si>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</si>
  <si>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</si>
  <si>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</si>
  <si>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</si>
  <si>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</si>
  <si>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</si>
  <si>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</si>
  <si>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</si>
  <si>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</si>
  <si>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</si>
  <si>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</si>
  <si>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</si>
  <si>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</si>
  <si>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</si>
  <si>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</si>
  <si>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</si>
  <si>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</si>
  <si>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</si>
  <si>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</si>
  <si>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</si>
  <si>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</si>
  <si>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</si>
  <si>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</si>
  <si>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</si>
  <si>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</si>
  <si>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</si>
  <si>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</si>
  <si>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</si>
  <si>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</si>
  <si>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</si>
  <si>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</si>
  <si>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</si>
  <si>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</si>
  <si>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</si>
  <si>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</si>
  <si>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</si>
  <si>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</si>
  <si>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</si>
  <si>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</si>
  <si>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</si>
  <si>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</si>
  <si>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</si>
  <si>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</si>
  <si>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</si>
  <si>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</si>
  <si>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</si>
  <si>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</si>
  <si>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</si>
  <si>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</si>
  <si>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</si>
  <si>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</si>
  <si>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</si>
  <si>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</si>
  <si>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</si>
  <si>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</si>
  <si>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</si>
  <si>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</si>
  <si>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</si>
  <si>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</si>
  <si>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</si>
  <si>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</si>
  <si>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</si>
  <si>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</si>
  <si>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</si>
  <si>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</si>
  <si>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</si>
  <si>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</si>
  <si>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</si>
  <si>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</si>
  <si>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</si>
  <si>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</si>
  <si>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</si>
  <si>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</si>
  <si>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</si>
  <si>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</si>
  <si>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</si>
  <si>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</si>
  <si>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</si>
  <si>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</si>
  <si>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</si>
  <si>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</si>
  <si>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</si>
  <si>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</si>
  <si>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</si>
  <si>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</si>
  <si>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</si>
  <si>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</si>
  <si>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</si>
  <si>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</si>
  <si>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</si>
  <si>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</si>
  <si>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</si>
  <si>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</si>
  <si>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</si>
  <si>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</si>
  <si>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</si>
  <si>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</si>
  <si>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</si>
  <si>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</si>
  <si>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</si>
  <si>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</si>
  <si>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</si>
  <si>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</si>
  <si>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</si>
  <si>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</si>
  <si>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</si>
  <si>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</si>
  <si>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</si>
  <si>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</si>
  <si>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</si>
  <si>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</si>
  <si>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</si>
  <si>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</si>
  <si>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</si>
  <si>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</si>
  <si>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</si>
  <si>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</si>
  <si>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</si>
  <si>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</si>
  <si>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</si>
  <si>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</si>
  <si>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</si>
  <si>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</si>
  <si>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</si>
  <si>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</si>
  <si>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</si>
  <si>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</si>
  <si>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</si>
  <si>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</si>
  <si>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</si>
  <si>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</si>
  <si>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</si>
  <si>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</si>
  <si>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</si>
  <si>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</si>
  <si>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</si>
  <si>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</si>
  <si>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</si>
  <si>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</si>
  <si>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</si>
  <si>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</si>
  <si>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</si>
  <si>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</si>
  <si>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</si>
  <si>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</si>
  <si>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</si>
  <si>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</si>
  <si>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</si>
  <si>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</si>
  <si>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</si>
  <si>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</si>
  <si>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</si>
  <si>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</si>
  <si>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</si>
  <si>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</si>
  <si>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</si>
  <si>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</si>
  <si>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</si>
  <si>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</si>
  <si>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</si>
  <si>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</si>
  <si>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</si>
  <si>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</si>
  <si>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</si>
  <si>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</si>
  <si>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</si>
  <si>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</si>
  <si>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</si>
  <si>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</si>
  <si>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</si>
  <si>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</si>
  <si>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</si>
  <si>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</si>
  <si>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</si>
  <si>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</si>
  <si>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</si>
  <si>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</si>
  <si>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</si>
  <si>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</si>
  <si>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</si>
  <si>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</si>
  <si>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</si>
  <si>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</si>
  <si>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</si>
  <si>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</si>
  <si>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</si>
  <si>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</si>
  <si>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</si>
  <si>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</si>
  <si>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</si>
  <si>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</si>
  <si>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</si>
  <si>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</si>
  <si>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</si>
  <si>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</si>
  <si>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</si>
  <si>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</si>
  <si>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</si>
  <si>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</si>
  <si>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</si>
  <si>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</si>
  <si>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</si>
  <si>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</si>
  <si>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</si>
  <si>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</si>
  <si>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</si>
  <si>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</si>
  <si>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</si>
  <si>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</si>
  <si>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</si>
  <si>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</si>
  <si>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</si>
  <si>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</si>
  <si>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</si>
  <si>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</si>
  <si>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</si>
  <si>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</si>
  <si>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</si>
  <si>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</si>
  <si>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</si>
  <si>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</si>
  <si>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</si>
  <si>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</si>
  <si>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</si>
  <si>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</si>
  <si>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</si>
  <si>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</si>
  <si>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</si>
  <si>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</si>
  <si>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</si>
  <si>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</si>
  <si>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</si>
  <si>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</si>
  <si>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</si>
  <si>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</si>
  <si>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</si>
  <si>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</si>
  <si>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</si>
  <si>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</si>
  <si>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</si>
  <si>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</si>
  <si>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</si>
  <si>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</si>
  <si>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</si>
  <si>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</si>
  <si>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</si>
  <si>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</si>
  <si>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</si>
  <si>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</si>
  <si>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</si>
  <si>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</si>
  <si>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</si>
  <si>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</si>
  <si>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</si>
  <si>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</si>
  <si>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</si>
  <si>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</si>
  <si>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</si>
  <si>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</si>
  <si>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</si>
  <si>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</si>
  <si>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</si>
  <si>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</si>
  <si>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</si>
  <si>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</si>
  <si>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</si>
  <si>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</si>
  <si>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</si>
  <si>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</si>
  <si>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</si>
  <si>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</si>
  <si>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</si>
  <si>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</si>
  <si>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</si>
  <si>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</si>
  <si>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</si>
  <si>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</si>
  <si>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</si>
  <si>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</si>
  <si>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</si>
  <si>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</si>
  <si>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</si>
  <si>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</si>
  <si>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</si>
  <si>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</si>
  <si>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</si>
  <si>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</si>
  <si>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</si>
  <si>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</si>
  <si>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</si>
  <si>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</si>
  <si>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</si>
  <si>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</si>
  <si>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</si>
  <si>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</si>
  <si>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</si>
  <si>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</si>
  <si>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</si>
  <si>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</si>
  <si>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</si>
  <si>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</si>
  <si>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</si>
  <si>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</si>
  <si>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</si>
  <si>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</si>
  <si>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</si>
  <si>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</si>
  <si>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</si>
  <si>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</si>
  <si>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</si>
  <si>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</si>
  <si>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</si>
  <si>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</si>
  <si>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</si>
  <si>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</si>
  <si>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</si>
  <si>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</si>
  <si>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</si>
  <si>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</si>
  <si>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</si>
  <si>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</si>
  <si>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</si>
  <si>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</si>
  <si>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</si>
  <si>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</si>
  <si>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</si>
  <si>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</si>
  <si>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</si>
  <si>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</si>
  <si>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</si>
  <si>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</si>
  <si>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</si>
  <si>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</si>
  <si>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</si>
  <si>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</si>
  <si>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</si>
  <si>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</si>
  <si>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</si>
  <si>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</si>
  <si>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</si>
  <si>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</si>
  <si>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</si>
  <si>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</si>
  <si>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</si>
  <si>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</si>
  <si>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</si>
  <si>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</si>
  <si>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</si>
  <si>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</si>
  <si>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</si>
  <si>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</si>
  <si>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</si>
  <si>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</si>
  <si>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</si>
  <si>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</si>
  <si>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</si>
  <si>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</si>
  <si>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</si>
  <si>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</si>
  <si>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</si>
  <si>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</si>
  <si>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</si>
  <si>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</si>
  <si>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</si>
  <si>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</si>
  <si>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</si>
  <si>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</si>
  <si>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</si>
  <si>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</si>
  <si>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</si>
  <si>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</si>
  <si>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</si>
  <si>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</si>
  <si>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</si>
  <si>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</si>
  <si>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</si>
  <si>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</si>
  <si>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</si>
  <si>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</si>
  <si>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</si>
  <si>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</si>
  <si>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</si>
  <si>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</si>
  <si>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</si>
  <si>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</si>
  <si>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</si>
  <si>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</si>
  <si>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</si>
  <si>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</si>
  <si>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</si>
  <si>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</si>
  <si>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</si>
  <si>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</si>
  <si>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</si>
  <si>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</si>
  <si>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</si>
  <si>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</si>
  <si>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</si>
  <si>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</si>
  <si>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</si>
  <si>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</si>
  <si>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</si>
  <si>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</si>
  <si>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</si>
  <si>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</si>
  <si>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</si>
  <si>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</si>
  <si>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</si>
  <si>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</si>
  <si>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</si>
  <si>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</si>
  <si>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</si>
  <si>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</si>
  <si>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</si>
  <si>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</si>
  <si>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</si>
  <si>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</si>
  <si>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</si>
  <si>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</si>
  <si>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</si>
  <si>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</si>
  <si>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</si>
  <si>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</si>
  <si>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</si>
  <si>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</si>
  <si>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</si>
  <si>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</si>
  <si>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</si>
  <si>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</si>
  <si>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</si>
  <si>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</si>
  <si>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</si>
  <si>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</si>
  <si>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</si>
  <si>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</si>
  <si>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</si>
  <si>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</si>
  <si>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</si>
  <si>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</si>
  <si>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</si>
  <si>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</si>
  <si>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</si>
  <si>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</si>
  <si>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</si>
  <si>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</si>
  <si>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</si>
  <si>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</si>
  <si>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</si>
  <si>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</si>
  <si>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</si>
  <si>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</si>
  <si>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</si>
  <si>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</si>
  <si>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</si>
  <si>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</si>
  <si>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</si>
  <si>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</si>
  <si>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</si>
  <si>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</si>
  <si>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</si>
  <si>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</si>
  <si>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</si>
  <si>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</si>
  <si>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</si>
  <si>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</si>
  <si>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</si>
  <si>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</si>
  <si>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</si>
  <si>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</si>
  <si>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</si>
  <si>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</si>
  <si>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</si>
  <si>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</si>
  <si>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</si>
  <si>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</si>
  <si>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</si>
  <si>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</si>
  <si>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</si>
  <si>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</si>
  <si>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</si>
  <si>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</si>
  <si>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</si>
  <si>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</si>
  <si>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</si>
  <si>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</si>
  <si>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</si>
  <si>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</si>
  <si>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</si>
  <si>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</si>
  <si>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</si>
  <si>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</si>
  <si>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</si>
  <si>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</si>
  <si>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</si>
  <si>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</si>
  <si>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</si>
  <si>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</si>
  <si>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</si>
  <si>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</si>
  <si>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</si>
  <si>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</si>
  <si>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</si>
  <si>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</si>
  <si>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</si>
  <si>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</si>
  <si>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</si>
  <si>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</si>
  <si>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</si>
  <si>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</si>
  <si>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</si>
  <si>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</si>
  <si>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</si>
  <si>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</si>
  <si>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</si>
  <si>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</si>
  <si>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</si>
  <si>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</si>
  <si>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</si>
  <si>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</si>
  <si>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</si>
  <si>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</si>
  <si>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</si>
  <si>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</si>
  <si>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</si>
  <si>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</si>
  <si>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</si>
  <si>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</si>
  <si>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</si>
  <si>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</si>
  <si>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</si>
  <si>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</si>
  <si>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</si>
  <si>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</si>
  <si>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</si>
  <si>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</si>
  <si>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</si>
  <si>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</si>
  <si>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</si>
  <si>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</si>
  <si>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</si>
  <si>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</si>
  <si>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</si>
  <si>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</si>
  <si>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</si>
  <si>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</si>
  <si>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</si>
  <si>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</si>
  <si>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</si>
  <si>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</si>
  <si>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</si>
  <si>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</si>
  <si>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</si>
  <si>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</si>
  <si>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</si>
  <si>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</si>
  <si>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</si>
  <si>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</si>
  <si>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</si>
  <si>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</si>
  <si>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</si>
  <si>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</si>
  <si>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</si>
  <si>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</si>
  <si>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</si>
  <si>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</si>
  <si>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</si>
  <si>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</si>
  <si>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</si>
  <si>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</si>
  <si>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</si>
  <si>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</si>
  <si>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</si>
  <si>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</si>
  <si>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</si>
  <si>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</si>
  <si>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</si>
  <si>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</si>
  <si>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</si>
  <si>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</si>
  <si>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</si>
  <si>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</si>
  <si>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</si>
  <si>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</si>
  <si>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</si>
  <si>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</si>
  <si>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</si>
  <si>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</si>
  <si>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</si>
  <si>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</si>
  <si>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</si>
  <si>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</si>
  <si>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</si>
  <si>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</si>
  <si>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</si>
  <si>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</si>
  <si>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</si>
  <si>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</si>
  <si>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</si>
  <si>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</si>
  <si>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</si>
  <si>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</si>
  <si>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</si>
  <si>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</si>
  <si>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</si>
  <si>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</si>
  <si>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</si>
  <si>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</si>
  <si>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</si>
  <si>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</si>
  <si>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</si>
  <si>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</si>
  <si>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</si>
  <si>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</si>
  <si>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</si>
  <si>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</si>
  <si>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</si>
  <si>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</si>
  <si>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</si>
  <si>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</si>
  <si>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</si>
  <si>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</si>
  <si>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</si>
  <si>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</si>
  <si>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</si>
  <si>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</si>
  <si>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</si>
  <si>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</si>
  <si>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</si>
  <si>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</si>
  <si>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</si>
  <si>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</si>
  <si>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</si>
  <si>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</si>
  <si>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</si>
  <si>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</si>
  <si>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</si>
  <si>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</si>
  <si>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</si>
  <si>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</si>
  <si>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</si>
  <si>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</si>
  <si>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</si>
  <si>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</si>
  <si>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</si>
  <si>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</si>
  <si>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</si>
  <si>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</si>
  <si>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</si>
  <si>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</si>
  <si>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</si>
  <si>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</si>
  <si>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</si>
  <si>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</si>
  <si>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</si>
  <si>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</si>
  <si>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</si>
  <si>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</si>
  <si>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</si>
  <si>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</si>
  <si>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</si>
  <si>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</si>
  <si>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</si>
  <si>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</si>
  <si>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</si>
  <si>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</si>
  <si>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</si>
  <si>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</si>
  <si>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</si>
  <si>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</si>
  <si>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</si>
  <si>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</si>
  <si>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</si>
  <si>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</si>
  <si>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</si>
  <si>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</si>
  <si>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</si>
  <si>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</si>
  <si>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</si>
  <si>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</si>
  <si>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</si>
  <si>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</si>
  <si>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</si>
  <si>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</si>
  <si>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</si>
  <si>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</si>
  <si>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</si>
  <si>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</si>
  <si>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</si>
  <si>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</si>
  <si>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</si>
  <si>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</si>
  <si>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</si>
  <si>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</si>
  <si>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</si>
  <si>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</si>
  <si>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</si>
  <si>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</si>
  <si>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</si>
  <si>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</si>
  <si>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</si>
  <si>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</si>
  <si>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</si>
  <si>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</si>
  <si>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</si>
  <si>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</si>
  <si>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</si>
  <si>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</si>
  <si>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</si>
  <si>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</si>
  <si>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</si>
  <si>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</si>
  <si>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</si>
  <si>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</si>
  <si>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</si>
  <si>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</si>
  <si>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</si>
  <si>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</si>
  <si>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</si>
  <si>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</si>
  <si>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</si>
  <si>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</si>
  <si>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</si>
  <si>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</si>
  <si>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</si>
  <si>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</si>
  <si>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</si>
  <si>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</si>
  <si>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</si>
  <si>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</si>
  <si>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</si>
  <si>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</si>
  <si>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</si>
  <si>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</si>
  <si>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</si>
  <si>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</si>
  <si>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</si>
  <si>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</si>
  <si>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</si>
  <si>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</si>
  <si>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</si>
  <si>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</si>
  <si>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</si>
  <si>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</si>
  <si>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</si>
  <si>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</si>
  <si>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</si>
  <si>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</si>
  <si>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</si>
  <si>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</si>
  <si>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</si>
  <si>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</si>
  <si>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</si>
  <si>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</si>
  <si>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</si>
  <si>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</si>
  <si>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</si>
  <si>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</si>
  <si>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</si>
  <si>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</si>
  <si>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</si>
  <si>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</si>
  <si>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</si>
  <si>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</si>
  <si>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</si>
  <si>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</si>
  <si>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</si>
  <si>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</si>
  <si>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</si>
  <si>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</si>
  <si>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</si>
  <si>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</si>
  <si>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</si>
  <si>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</si>
  <si>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</si>
  <si>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</si>
  <si>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</si>
  <si>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</si>
  <si>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</si>
  <si>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</si>
  <si>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</si>
  <si>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</si>
  <si>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</si>
  <si>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</si>
  <si>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</si>
  <si>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</si>
  <si>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</si>
  <si>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</si>
  <si>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</si>
  <si>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</si>
  <si>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</si>
  <si>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</si>
  <si>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</si>
  <si>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</si>
  <si>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</si>
  <si>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</si>
  <si>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</si>
  <si>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</si>
  <si>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</si>
  <si>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</si>
  <si>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</si>
  <si>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</si>
  <si>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</si>
  <si>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</si>
  <si>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</si>
  <si>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</si>
  <si>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</si>
  <si>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</si>
  <si>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</si>
  <si>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</si>
  <si>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</si>
  <si>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</si>
  <si>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</si>
  <si>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</si>
  <si>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</si>
  <si>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</si>
  <si>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</si>
  <si>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</si>
  <si>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</si>
  <si>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</si>
  <si>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</si>
  <si>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</si>
  <si>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</si>
  <si>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</si>
  <si>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</si>
  <si>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</si>
  <si>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</si>
  <si>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</si>
  <si>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</si>
  <si>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</si>
  <si>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</si>
  <si>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</si>
  <si>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</si>
  <si>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</si>
  <si>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</si>
  <si>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</si>
  <si>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</si>
  <si>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</si>
  <si>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</si>
  <si>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</si>
  <si>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</si>
  <si>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</si>
  <si>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</si>
  <si>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</si>
  <si>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</si>
  <si>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</si>
  <si>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</si>
  <si>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</si>
  <si>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</si>
  <si>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</si>
  <si>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</si>
  <si>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</si>
  <si>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</si>
  <si>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</si>
  <si>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</si>
  <si>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</si>
  <si>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</si>
  <si>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</si>
  <si>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</si>
  <si>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</si>
  <si>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</si>
  <si>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</si>
  <si>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</si>
  <si>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</si>
  <si>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</si>
  <si>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</si>
  <si>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</si>
  <si>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</si>
  <si>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</si>
  <si>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</si>
  <si>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</si>
  <si>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</si>
  <si>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</si>
  <si>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</si>
  <si>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</si>
  <si>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</si>
  <si>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</si>
  <si>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</si>
  <si>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</si>
  <si>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</si>
  <si>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</si>
  <si>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</si>
  <si>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</si>
  <si>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</si>
  <si>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</si>
  <si>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</si>
  <si>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</si>
  <si>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</si>
  <si>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</si>
  <si>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</si>
  <si>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</si>
  <si>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</si>
  <si>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</si>
  <si>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</si>
  <si>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</si>
  <si>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</si>
  <si>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</si>
  <si>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</si>
  <si>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</si>
  <si>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</si>
  <si>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</si>
  <si>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</si>
  <si>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</si>
  <si>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</si>
  <si>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</si>
  <si>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</si>
  <si>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</si>
  <si>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</si>
  <si>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</si>
  <si>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</si>
  <si>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</si>
  <si>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</si>
  <si>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</si>
  <si>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</si>
  <si>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</si>
  <si>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</si>
  <si>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</si>
  <si>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</si>
  <si>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</si>
  <si>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</si>
  <si>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</si>
  <si>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</si>
  <si>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</si>
  <si>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</si>
  <si>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</si>
  <si>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</si>
  <si>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</si>
  <si>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</si>
  <si>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</si>
  <si>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</si>
  <si>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</si>
  <si>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</si>
  <si>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</si>
  <si>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</si>
  <si>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</si>
  <si>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</si>
  <si>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</si>
  <si>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</si>
  <si>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</si>
  <si>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</si>
  <si>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</si>
  <si>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</si>
  <si>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</si>
  <si>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</si>
  <si>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</si>
  <si>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</si>
  <si>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</si>
  <si>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</si>
  <si>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</si>
  <si>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</si>
  <si>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</si>
  <si>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</si>
  <si>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</si>
  <si>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</si>
  <si>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</si>
  <si>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</si>
  <si>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</si>
  <si>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</si>
  <si>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</si>
  <si>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</si>
  <si>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</si>
  <si>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</si>
  <si>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</si>
  <si>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</si>
  <si>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</si>
  <si>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</si>
  <si>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</si>
  <si>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</si>
  <si>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</si>
  <si>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</si>
  <si>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</si>
  <si>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</si>
  <si>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</si>
  <si>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</si>
  <si>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</si>
  <si>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</si>
  <si>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</si>
  <si>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</si>
  <si>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</si>
  <si>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</si>
  <si>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</si>
  <si>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</si>
  <si>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</si>
  <si>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</si>
  <si>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</si>
  <si>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</si>
  <si>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</si>
  <si>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</si>
  <si>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</si>
  <si>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</si>
  <si>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</si>
  <si>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</si>
  <si>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</si>
  <si>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</si>
  <si>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</si>
  <si>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</si>
  <si>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</si>
  <si>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</si>
  <si>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</si>
  <si>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</si>
  <si>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</si>
  <si>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</si>
  <si>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</si>
  <si>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</si>
  <si>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</si>
  <si>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</si>
  <si>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</si>
  <si>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</si>
  <si>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</si>
  <si>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</si>
  <si>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</si>
  <si>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</si>
  <si>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</si>
  <si>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</si>
  <si>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</si>
  <si>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</si>
  <si>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</si>
  <si>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</si>
  <si>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</si>
  <si>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</si>
  <si>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</si>
  <si>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</si>
  <si>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</si>
  <si>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</si>
  <si>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</si>
  <si>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</si>
  <si>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</si>
  <si>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</si>
  <si>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</si>
  <si>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</si>
  <si>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</si>
  <si>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</si>
  <si>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</si>
  <si>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</si>
  <si>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</si>
  <si>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</si>
  <si>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</si>
  <si>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</si>
  <si>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</si>
  <si>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</si>
  <si>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</si>
  <si>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</si>
  <si>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</si>
  <si>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</si>
  <si>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</si>
  <si>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</si>
  <si>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</si>
  <si>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</si>
  <si>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</si>
  <si>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</si>
  <si>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</si>
  <si>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</si>
  <si>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</si>
  <si>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</si>
  <si>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</si>
  <si>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</si>
  <si>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</si>
  <si>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</si>
  <si>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</si>
  <si>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</si>
  <si>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</si>
  <si>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</si>
  <si>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</si>
  <si>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</si>
  <si>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</si>
  <si>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</si>
  <si>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</si>
  <si>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</si>
  <si>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</si>
  <si>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</si>
  <si>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</si>
  <si>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</si>
  <si>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</si>
  <si>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</si>
  <si>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</si>
  <si>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</si>
  <si>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</si>
  <si>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</si>
  <si>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</si>
  <si>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</si>
  <si>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</si>
  <si>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</si>
  <si>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</si>
  <si>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</si>
  <si>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</si>
  <si>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</si>
  <si>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</si>
  <si>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</si>
  <si>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</si>
  <si>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</si>
  <si>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</si>
  <si>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</si>
  <si>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</si>
  <si>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</si>
  <si>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</si>
  <si>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</si>
  <si>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</si>
  <si>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</si>
  <si>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</si>
  <si>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</si>
  <si>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</si>
  <si>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</si>
  <si>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</si>
  <si>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</si>
  <si>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</si>
  <si>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</si>
  <si>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</si>
  <si>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</si>
  <si>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</si>
  <si>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</si>
  <si>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</si>
  <si>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</si>
  <si>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</si>
  <si>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</si>
  <si>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</si>
  <si>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</si>
  <si>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</si>
  <si>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</si>
  <si>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</si>
  <si>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</si>
  <si>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</si>
  <si>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</si>
  <si>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</si>
  <si>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</si>
  <si>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</si>
  <si>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</si>
  <si>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</si>
  <si>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</si>
  <si>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</si>
  <si>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</si>
  <si>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</si>
  <si>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</si>
  <si>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</si>
  <si>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</si>
  <si>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</si>
  <si>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</si>
  <si>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</si>
  <si>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</si>
  <si>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</si>
  <si>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</si>
  <si>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</si>
  <si>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</si>
  <si>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</si>
  <si>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</si>
  <si>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</si>
  <si>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</si>
  <si>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</si>
  <si>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</si>
  <si>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</si>
  <si>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</si>
  <si>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</si>
  <si>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</si>
  <si>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</si>
  <si>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</si>
  <si>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</si>
  <si>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</si>
  <si>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</si>
  <si>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</si>
  <si>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</si>
  <si>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</si>
  <si>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</si>
  <si>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</si>
  <si>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</si>
  <si>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</si>
  <si>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</si>
  <si>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</si>
  <si>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</si>
  <si>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</si>
  <si>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</si>
  <si>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</si>
  <si>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</si>
  <si>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</si>
  <si>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</si>
  <si>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</si>
  <si>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</si>
  <si>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</si>
  <si>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</si>
  <si>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</si>
  <si>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</si>
  <si>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</si>
  <si>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</si>
  <si>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</si>
  <si>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</si>
  <si>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</si>
  <si>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</si>
  <si>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</si>
  <si>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</si>
  <si>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</si>
  <si>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</si>
  <si>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</si>
  <si>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</si>
  <si>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</si>
  <si>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</si>
  <si>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</si>
  <si>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</si>
  <si>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</si>
  <si>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</si>
  <si>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</si>
  <si>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</si>
  <si>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</si>
  <si>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</si>
  <si>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</si>
  <si>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</si>
  <si>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</si>
  <si>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</si>
  <si>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</si>
  <si>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</si>
  <si>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</si>
  <si>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</si>
  <si>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</si>
  <si>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</si>
  <si>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</si>
  <si>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</si>
  <si>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</si>
  <si>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</si>
  <si>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</si>
  <si>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</si>
  <si>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</si>
  <si>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</si>
  <si>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</si>
  <si>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</si>
  <si>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</si>
  <si>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</si>
  <si>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</si>
  <si>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</si>
  <si>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</si>
  <si>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</si>
  <si>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</si>
  <si>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</si>
  <si>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</si>
  <si>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</si>
  <si>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</si>
  <si>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</si>
  <si>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</si>
  <si>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</si>
  <si>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</si>
  <si>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</si>
  <si>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</si>
  <si>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</si>
  <si>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</si>
  <si>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</si>
  <si>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</si>
  <si>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</si>
  <si>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</si>
  <si>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</si>
  <si>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</si>
  <si>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</si>
  <si>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</si>
  <si>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</si>
  <si>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</si>
  <si>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</si>
  <si>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</si>
  <si>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</si>
  <si>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</si>
  <si>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</si>
  <si>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</si>
  <si>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</si>
  <si>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</si>
  <si>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</si>
  <si>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</si>
  <si>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</si>
  <si>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</si>
  <si>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</si>
  <si>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</si>
  <si>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</si>
  <si>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</si>
  <si>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</si>
  <si>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</si>
  <si>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</si>
  <si>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</si>
  <si>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</si>
  <si>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</si>
  <si>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</si>
  <si>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</si>
  <si>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</si>
  <si>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</si>
  <si>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</si>
  <si>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</si>
  <si>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</si>
  <si>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</si>
  <si>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</si>
  <si>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</si>
  <si>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</si>
  <si>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</si>
  <si>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</si>
  <si>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</si>
  <si>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</si>
  <si>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</si>
  <si>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</si>
  <si>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</si>
  <si>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</si>
  <si>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</si>
  <si>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</si>
  <si>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</si>
  <si>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</si>
  <si>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</si>
  <si>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</si>
  <si>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</si>
  <si>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</si>
  <si>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</si>
  <si>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</si>
  <si>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</si>
  <si>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</si>
  <si>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</si>
  <si>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</si>
  <si>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</si>
  <si>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</si>
  <si>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</si>
  <si>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</si>
  <si>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</si>
  <si>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</si>
  <si>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</si>
  <si>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</si>
  <si>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</si>
  <si>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</si>
  <si>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</si>
  <si>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</si>
  <si>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</si>
  <si>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</si>
  <si>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</si>
  <si>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</si>
  <si>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</si>
  <si>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</si>
  <si>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</si>
  <si>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</si>
  <si>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</si>
  <si>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</si>
  <si>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</si>
  <si>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</si>
  <si>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</si>
  <si>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</si>
  <si>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</si>
  <si>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</si>
  <si>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</si>
  <si>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</si>
  <si>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</si>
  <si>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</si>
  <si>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</si>
  <si>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</si>
  <si>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</si>
  <si>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</si>
  <si>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</si>
  <si>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</si>
  <si>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</si>
  <si>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</si>
  <si>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</si>
  <si>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</si>
  <si>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</si>
  <si>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</si>
  <si>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</si>
  <si>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</si>
  <si>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</si>
  <si>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</si>
  <si>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</si>
  <si>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</si>
  <si>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</si>
  <si>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</si>
  <si>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</si>
  <si>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</si>
  <si>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</si>
  <si>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</si>
  <si>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</si>
  <si>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</si>
  <si>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</si>
  <si>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</si>
  <si>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</si>
  <si>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</si>
  <si>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</si>
  <si>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</si>
  <si>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</si>
  <si>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</si>
  <si>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</si>
  <si>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</si>
  <si>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</si>
  <si>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</si>
  <si>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</si>
  <si>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</si>
  <si>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</si>
  <si>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</si>
  <si>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</si>
  <si>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</si>
  <si>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</si>
  <si>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</si>
  <si>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</si>
  <si>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</si>
  <si>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</si>
  <si>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</si>
  <si>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</si>
  <si>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</si>
  <si>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</si>
  <si>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</si>
  <si>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</si>
  <si>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</si>
  <si>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</si>
  <si>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</si>
  <si>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</si>
  <si>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</si>
  <si>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</si>
  <si>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</si>
  <si>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</si>
  <si>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</si>
  <si>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</si>
  <si>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</si>
  <si>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</si>
  <si>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</si>
  <si>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</si>
  <si>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</si>
  <si>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</si>
  <si>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</si>
  <si>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</si>
  <si>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</si>
  <si>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</si>
  <si>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</si>
  <si>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</si>
  <si>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</si>
  <si>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</si>
  <si>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</si>
  <si>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</si>
  <si>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</si>
  <si>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</si>
  <si>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</si>
  <si>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</si>
  <si>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</si>
  <si>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</si>
  <si>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</si>
  <si>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</si>
  <si>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</si>
  <si>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</si>
  <si>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</si>
  <si>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</si>
  <si>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</si>
  <si>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</si>
  <si>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</si>
  <si>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</si>
  <si>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</si>
  <si>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</si>
  <si>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</si>
  <si>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</si>
  <si>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</si>
  <si>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</si>
  <si>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</si>
  <si>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</si>
  <si>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</si>
  <si>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</si>
  <si>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</si>
  <si>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</si>
  <si>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</si>
  <si>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</si>
  <si>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</si>
  <si>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</si>
  <si>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</si>
  <si>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</si>
  <si>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</si>
  <si>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</si>
  <si>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</si>
  <si>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</si>
  <si>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</si>
  <si>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</si>
  <si>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</si>
  <si>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</si>
  <si>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</si>
  <si>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</si>
  <si>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</si>
  <si>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</si>
  <si>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</si>
  <si>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</si>
  <si>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</si>
  <si>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</si>
  <si>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</si>
  <si>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</si>
  <si>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</si>
  <si>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</si>
  <si>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</si>
  <si>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</si>
  <si>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</si>
  <si>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</si>
  <si>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</si>
  <si>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</si>
  <si>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</si>
  <si>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</si>
  <si>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</si>
  <si>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</si>
  <si>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</si>
  <si>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</si>
  <si>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</si>
  <si>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</si>
  <si>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</si>
  <si>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</si>
  <si>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</si>
  <si>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</si>
  <si>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</si>
  <si>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</si>
  <si>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</si>
  <si>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</si>
  <si>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</si>
  <si>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</si>
  <si>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</si>
  <si>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</si>
  <si>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</si>
  <si>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</si>
  <si>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</si>
  <si>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</si>
  <si>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</si>
  <si>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</si>
  <si>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</si>
  <si>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</si>
  <si>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</si>
  <si>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</si>
  <si>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</si>
  <si>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</si>
  <si>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</si>
  <si>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</si>
  <si>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</si>
  <si>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</si>
  <si>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</si>
  <si>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</si>
  <si>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</si>
  <si>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</si>
  <si>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</si>
  <si>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</si>
  <si>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</si>
  <si>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</si>
  <si>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</si>
  <si>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</si>
  <si>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</si>
  <si>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</si>
  <si>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</si>
  <si>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</si>
  <si>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</si>
  <si>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</si>
  <si>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</si>
  <si>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</si>
  <si>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</si>
  <si>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</si>
  <si>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</si>
  <si>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</si>
  <si>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</si>
  <si>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</si>
  <si>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</si>
  <si>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</si>
  <si>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</si>
  <si>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</si>
  <si>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</si>
  <si>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</si>
  <si>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</si>
  <si>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</si>
  <si>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</si>
  <si>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</si>
  <si>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</si>
  <si>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</si>
  <si>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</si>
  <si>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</si>
  <si>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</si>
  <si>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</si>
  <si>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</si>
  <si>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</si>
  <si>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</si>
  <si>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</si>
  <si>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</si>
  <si>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</si>
  <si>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</si>
  <si>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</si>
  <si>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</si>
  <si>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</si>
  <si>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</si>
  <si>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</si>
  <si>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</si>
  <si>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</si>
  <si>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</si>
  <si>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</si>
  <si>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</si>
  <si>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</si>
  <si>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</si>
  <si>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</si>
  <si>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</si>
  <si>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</si>
  <si>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</si>
  <si>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</si>
  <si>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</si>
  <si>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</si>
  <si>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</si>
  <si>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</si>
  <si>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</si>
  <si>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</si>
  <si>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</si>
  <si>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</si>
  <si>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</si>
  <si>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</si>
  <si>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</si>
  <si>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</si>
  <si>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</si>
  <si>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</si>
  <si>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</si>
  <si>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</si>
  <si>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</si>
  <si>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</si>
  <si>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</si>
  <si>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</si>
  <si>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</si>
  <si>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</si>
  <si>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</si>
  <si>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</si>
  <si>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</si>
  <si>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</si>
  <si>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</si>
  <si>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</si>
  <si>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</si>
  <si>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</si>
  <si>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</si>
  <si>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</si>
  <si>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</si>
  <si>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</si>
  <si>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</si>
  <si>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</si>
  <si>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</si>
  <si>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</si>
  <si>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</si>
  <si>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</si>
  <si>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</si>
  <si>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</si>
  <si>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</si>
  <si>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</si>
  <si>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</si>
  <si>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</si>
  <si>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</si>
  <si>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</si>
  <si>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</si>
  <si>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</si>
  <si>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</si>
  <si>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</si>
  <si>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</si>
  <si>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</si>
  <si>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</si>
  <si>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</si>
  <si>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</si>
  <si>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</si>
  <si>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</si>
  <si>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</si>
  <si>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</si>
  <si>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</si>
  <si>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</si>
  <si>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</si>
  <si>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</si>
  <si>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</si>
  <si>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</si>
  <si>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</si>
  <si>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</si>
  <si>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</si>
  <si>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</si>
  <si>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</si>
  <si>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</si>
  <si>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</si>
  <si>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</si>
  <si>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</si>
  <si>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</si>
  <si>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</si>
  <si>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</si>
  <si>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</si>
  <si>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</si>
  <si>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</si>
  <si>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</si>
  <si>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</si>
  <si>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</si>
  <si>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</si>
  <si>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</si>
  <si>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</si>
  <si>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</si>
  <si>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</si>
  <si>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</si>
  <si>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</si>
  <si>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</si>
  <si>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</si>
  <si>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</si>
  <si>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</si>
  <si>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</si>
  <si>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</si>
  <si>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</si>
  <si>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</si>
  <si>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</si>
  <si>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</si>
  <si>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</si>
  <si>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</si>
  <si>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</si>
  <si>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</si>
  <si>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</si>
  <si>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</si>
  <si>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</si>
  <si>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</si>
  <si>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</si>
  <si>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</si>
  <si>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</si>
  <si>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</si>
  <si>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</si>
  <si>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</si>
  <si>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</si>
  <si>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</si>
  <si>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</si>
  <si>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</si>
  <si>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</si>
  <si>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</si>
  <si>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</si>
  <si>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</si>
  <si>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</si>
  <si>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</si>
  <si>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</si>
  <si>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</si>
  <si>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</si>
  <si>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</si>
  <si>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</si>
  <si>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</si>
  <si>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</si>
  <si>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</si>
  <si>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</si>
  <si>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</si>
  <si>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</si>
  <si>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</si>
  <si>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</si>
  <si>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</si>
  <si>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</si>
  <si>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</si>
  <si>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</si>
  <si>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</si>
  <si>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</si>
  <si>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</si>
  <si>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</si>
  <si>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</si>
  <si>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</si>
  <si>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</si>
  <si>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</si>
  <si>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</si>
  <si>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</si>
  <si>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</si>
  <si>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</si>
  <si>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</si>
  <si>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</si>
  <si>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</si>
  <si>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</si>
  <si>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</si>
  <si>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</si>
  <si>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</si>
  <si>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</si>
  <si>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</si>
  <si>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</si>
  <si>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</si>
  <si>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</si>
  <si>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</si>
  <si>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</si>
  <si>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</si>
  <si>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</si>
  <si>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</si>
  <si>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</si>
  <si>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</si>
  <si>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</si>
  <si>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</si>
  <si>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</si>
  <si>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</si>
  <si>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</si>
  <si>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</si>
  <si>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</si>
  <si>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</si>
  <si>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</si>
  <si>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</si>
  <si>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</si>
  <si>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</si>
  <si>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</si>
  <si>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</si>
  <si>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</si>
  <si>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</si>
  <si>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</si>
  <si>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</si>
  <si>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</si>
  <si>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</si>
  <si>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</si>
  <si>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</si>
  <si>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</si>
  <si>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</si>
  <si>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</si>
  <si>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</si>
  <si>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</si>
  <si>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</si>
  <si>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</si>
  <si>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</si>
  <si>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</si>
  <si>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</si>
  <si>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</si>
  <si>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</si>
  <si>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</si>
  <si>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</si>
  <si>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</si>
  <si>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</si>
  <si>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</si>
  <si>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</si>
  <si>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</si>
  <si>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</si>
  <si>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</si>
  <si>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</si>
  <si>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</si>
  <si>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</si>
  <si>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</si>
  <si>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</si>
  <si>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</si>
  <si>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</si>
  <si>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</si>
  <si>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</si>
  <si>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</si>
  <si>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</si>
  <si>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</si>
  <si>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</si>
  <si>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</si>
  <si>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</si>
  <si>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</si>
  <si>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</si>
  <si>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</si>
  <si>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</si>
  <si>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</si>
  <si>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</si>
  <si>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</si>
  <si>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</si>
  <si>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</si>
  <si>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</si>
  <si>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</si>
  <si>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</si>
  <si>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</si>
  <si>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</si>
  <si>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</si>
  <si>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</si>
  <si>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</si>
  <si>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</si>
  <si>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</si>
  <si>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</si>
  <si>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</si>
  <si>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</si>
  <si>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</si>
  <si>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</si>
  <si>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</si>
  <si>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</si>
  <si>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</si>
  <si>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</si>
  <si>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</si>
  <si>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</si>
  <si>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</si>
  <si>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</si>
  <si>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</si>
  <si>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</si>
  <si>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</si>
  <si>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</si>
  <si>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</si>
  <si>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</si>
  <si>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</si>
  <si>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</si>
  <si>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</si>
  <si>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</si>
  <si>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</si>
  <si>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</si>
  <si>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</si>
  <si>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</si>
  <si>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</si>
  <si>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</si>
  <si>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</si>
  <si>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</si>
  <si>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</si>
  <si>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</si>
  <si>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</si>
  <si>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</si>
  <si>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</si>
  <si>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</si>
  <si>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</si>
  <si>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</si>
  <si>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</si>
  <si>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</si>
  <si>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</si>
  <si>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</si>
  <si>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</si>
  <si>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</si>
  <si>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</si>
  <si>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</si>
  <si>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</si>
  <si>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</si>
  <si>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</si>
  <si>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</si>
  <si>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</si>
  <si>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</si>
  <si>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</si>
  <si>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</si>
  <si>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</si>
  <si>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</si>
  <si>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</si>
  <si>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</si>
  <si>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</si>
  <si>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</si>
  <si>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</si>
  <si>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</si>
  <si>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</si>
  <si>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</si>
  <si>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</si>
  <si>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</si>
  <si>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</si>
  <si>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</si>
  <si>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</si>
  <si>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</si>
  <si>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</si>
  <si>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</si>
  <si>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</si>
  <si>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</si>
  <si>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</si>
  <si>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</si>
  <si>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</si>
  <si>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</si>
  <si>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</si>
  <si>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</si>
  <si>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</si>
  <si>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</si>
  <si>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</si>
  <si>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</si>
  <si>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</si>
  <si>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</si>
  <si>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</si>
  <si>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</si>
  <si>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</si>
  <si>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</si>
  <si>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</si>
  <si>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</si>
  <si>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</si>
  <si>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</si>
  <si>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</si>
  <si>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</si>
  <si>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</si>
  <si>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</si>
  <si>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</si>
  <si>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</si>
  <si>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</si>
  <si>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</si>
  <si>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</si>
  <si>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</si>
  <si>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</si>
  <si>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</si>
  <si>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</si>
  <si>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</si>
  <si>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</si>
  <si>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</si>
  <si>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</si>
  <si>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</si>
  <si>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</si>
  <si>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</si>
  <si>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</si>
  <si>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</si>
  <si>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</si>
  <si>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</si>
  <si>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</si>
  <si>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</si>
  <si>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</si>
  <si>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</si>
  <si>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</si>
  <si>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</si>
  <si>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</si>
  <si>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</si>
  <si>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</si>
  <si>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</si>
  <si>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</si>
  <si>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</si>
  <si>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</si>
  <si>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</si>
  <si>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</si>
  <si>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</si>
  <si>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</si>
  <si>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</si>
  <si>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</si>
  <si>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</si>
  <si>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</si>
  <si>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</si>
  <si>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</si>
  <si>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</si>
  <si>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</si>
  <si>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</si>
  <si>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</si>
  <si>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</si>
  <si>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</si>
  <si>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</si>
  <si>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</si>
  <si>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</si>
  <si>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</si>
  <si>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</si>
  <si>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</si>
  <si>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</si>
  <si>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</si>
  <si>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</si>
  <si>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</si>
  <si>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</si>
  <si>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</si>
  <si>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</si>
  <si>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</si>
  <si>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</si>
  <si>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</si>
  <si>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</si>
  <si>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</si>
  <si>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</si>
  <si>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</si>
  <si>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</si>
  <si>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</si>
  <si>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</si>
  <si>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</si>
  <si>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</si>
  <si>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</si>
  <si>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</si>
  <si>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</si>
  <si>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</si>
  <si>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</si>
  <si>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</si>
  <si>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</si>
  <si>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</si>
  <si>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</si>
  <si>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</si>
  <si>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</si>
  <si>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</si>
  <si>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</si>
  <si>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</si>
  <si>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</si>
  <si>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</si>
  <si>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</si>
  <si>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</si>
  <si>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</si>
  <si>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</si>
  <si>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</si>
  <si>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</si>
  <si>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</si>
  <si>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</si>
  <si>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</si>
  <si>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</si>
  <si>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</si>
  <si>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</si>
  <si>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</si>
  <si>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</si>
  <si>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</si>
  <si>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</si>
  <si>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</si>
  <si>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</si>
  <si>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</si>
  <si>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</si>
  <si>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</si>
  <si>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</si>
  <si>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</si>
  <si>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</si>
  <si>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</si>
  <si>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</si>
  <si>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</si>
  <si>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</si>
  <si>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</si>
  <si>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</si>
  <si>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</si>
  <si>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</si>
  <si>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</si>
  <si>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</si>
  <si>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</si>
  <si>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</si>
  <si>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</si>
  <si>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</si>
  <si>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</si>
  <si>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</si>
  <si>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</si>
  <si>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</si>
  <si>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</si>
  <si>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</si>
  <si>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</si>
  <si>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</si>
  <si>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</si>
  <si>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</si>
  <si>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</si>
  <si>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</si>
  <si>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</si>
  <si>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</si>
  <si>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</si>
  <si>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</si>
  <si>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</si>
  <si>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</si>
  <si>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</si>
  <si>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</si>
  <si>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</si>
  <si>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</si>
  <si>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</si>
  <si>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</si>
  <si>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</si>
  <si>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</si>
  <si>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</si>
  <si>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</si>
  <si>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</si>
  <si>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</si>
  <si>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</si>
  <si>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</si>
  <si>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</si>
  <si>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</si>
  <si>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</si>
  <si>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</si>
  <si>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</si>
  <si>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</si>
  <si>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</si>
  <si>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</si>
  <si>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</si>
  <si>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</si>
  <si>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</si>
  <si>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</si>
  <si>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</si>
  <si>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</si>
  <si>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</si>
  <si>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</si>
  <si>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</si>
  <si>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</si>
  <si>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</si>
  <si>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</si>
  <si>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</si>
  <si>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</si>
  <si>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</si>
  <si>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</si>
  <si>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</si>
  <si>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</si>
  <si>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</si>
  <si>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</si>
  <si>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</si>
  <si>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</si>
  <si>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</si>
  <si>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</si>
  <si>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</si>
  <si>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</si>
  <si>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</si>
  <si>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</si>
  <si>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</si>
  <si>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</si>
  <si>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</si>
  <si>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</si>
  <si>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</si>
  <si>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</si>
  <si>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</si>
  <si>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</si>
  <si>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</si>
  <si>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</si>
  <si>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</si>
  <si>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</si>
  <si>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</si>
  <si>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</si>
  <si>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</si>
  <si>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</si>
  <si>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</si>
  <si>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</si>
  <si>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</si>
  <si>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</si>
  <si>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</si>
  <si>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</si>
  <si>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</si>
  <si>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</si>
  <si>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</si>
  <si>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</si>
  <si>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</si>
  <si>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</si>
  <si>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</si>
  <si>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</si>
  <si>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</si>
  <si>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</si>
  <si>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</si>
  <si>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</si>
  <si>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</si>
  <si>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</si>
  <si>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</si>
  <si>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</si>
  <si>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</si>
  <si>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</si>
  <si>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</si>
  <si>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</si>
  <si>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</si>
  <si>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</si>
  <si>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</si>
  <si>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</si>
  <si>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</si>
  <si>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</si>
  <si>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</si>
  <si>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</si>
  <si>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</si>
  <si>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</si>
  <si>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</si>
  <si>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</si>
  <si>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</si>
  <si>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</si>
  <si>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</si>
  <si>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</si>
  <si>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</si>
  <si>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</si>
  <si>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</si>
  <si>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</si>
  <si>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</si>
  <si>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</si>
  <si>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</si>
  <si>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</si>
  <si>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</si>
  <si>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</si>
  <si>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</si>
  <si>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</si>
  <si>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</si>
  <si>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</si>
  <si>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</si>
  <si>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</si>
  <si>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</si>
  <si>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</si>
  <si>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</si>
  <si>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</si>
  <si>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</si>
  <si>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</si>
  <si>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</si>
  <si>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</si>
  <si>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</si>
  <si>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</si>
  <si>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</si>
  <si>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</si>
  <si>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</si>
  <si>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</si>
  <si>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</si>
  <si>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</si>
  <si>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</si>
  <si>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</si>
  <si>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</si>
  <si>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</si>
  <si>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</si>
  <si>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</si>
  <si>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</si>
  <si>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</si>
  <si>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</si>
  <si>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</si>
  <si>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</si>
  <si>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</si>
  <si>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</si>
  <si>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</si>
  <si>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</si>
  <si>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</si>
  <si>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</si>
  <si>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</si>
  <si>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</si>
  <si>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</si>
  <si>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</si>
  <si>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</si>
  <si>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</si>
  <si>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</si>
  <si>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</si>
  <si>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</si>
  <si>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</si>
  <si>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</si>
  <si>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</si>
  <si>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</si>
  <si>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</si>
  <si>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</si>
  <si>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</si>
  <si>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</si>
  <si>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</si>
  <si>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</si>
  <si>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</si>
  <si>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</si>
  <si>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</si>
  <si>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</si>
  <si>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</si>
  <si>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</si>
  <si>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</si>
  <si>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</si>
  <si>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</si>
  <si>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</si>
  <si>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</si>
  <si>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</si>
  <si>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</si>
  <si>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</si>
  <si>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</si>
  <si>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</si>
  <si>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</si>
  <si>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</si>
  <si>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</si>
  <si>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</si>
  <si>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</si>
  <si>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</si>
  <si>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</si>
  <si>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</si>
  <si>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</si>
  <si>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</si>
  <si>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</si>
  <si>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</si>
  <si>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</si>
  <si>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</si>
  <si>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</si>
  <si>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</si>
  <si>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</si>
  <si>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</si>
  <si>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</si>
  <si>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</si>
  <si>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</si>
  <si>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</si>
  <si>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</si>
  <si>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</si>
  <si>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</si>
  <si>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</si>
  <si>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</si>
  <si>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</si>
  <si>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</si>
  <si>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</si>
  <si>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</si>
  <si>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</si>
  <si>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</si>
  <si>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</si>
  <si>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</si>
  <si>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</si>
  <si>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</si>
  <si>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</si>
  <si>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</si>
  <si>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</si>
  <si>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</si>
  <si>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</si>
  <si>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</si>
  <si>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</si>
  <si>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</si>
  <si>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</si>
  <si>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</si>
  <si>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</si>
  <si>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</si>
  <si>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</si>
  <si>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</si>
  <si>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</si>
  <si>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</si>
  <si>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</si>
  <si>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</si>
  <si>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</si>
  <si>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</si>
  <si>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</si>
  <si>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</si>
  <si>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</si>
  <si>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</si>
  <si>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</si>
  <si>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</si>
  <si>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</si>
  <si>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</si>
  <si>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</si>
  <si>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</si>
  <si>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</si>
  <si>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</si>
  <si>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</si>
  <si>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</si>
  <si>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</si>
  <si>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</si>
  <si>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</si>
  <si>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</si>
  <si>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</si>
  <si>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</si>
  <si>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</si>
  <si>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</si>
  <si>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</si>
  <si>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</si>
  <si>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</si>
  <si>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</si>
  <si>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</si>
  <si>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</si>
  <si>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</si>
  <si>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</si>
  <si>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</si>
  <si>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</si>
  <si>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</si>
  <si>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</si>
  <si>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</si>
  <si>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</si>
  <si>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</si>
  <si>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</si>
  <si>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</si>
  <si>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</si>
  <si>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</si>
  <si>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</si>
  <si>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</si>
  <si>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</si>
  <si>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</si>
  <si>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</si>
  <si>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</si>
  <si>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</si>
  <si>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</si>
  <si>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</si>
  <si>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</si>
  <si>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</si>
  <si>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</si>
  <si>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</si>
  <si>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</si>
  <si>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</si>
  <si>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</si>
  <si>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</si>
  <si>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</si>
  <si>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</si>
  <si>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</si>
  <si>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</si>
  <si>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</si>
  <si>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</si>
  <si>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</si>
  <si>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</si>
  <si>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</si>
  <si>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</si>
  <si>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</si>
  <si>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</si>
  <si>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</si>
  <si>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</si>
  <si>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</si>
  <si>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</si>
  <si>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</si>
  <si>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</si>
  <si>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</si>
  <si>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</si>
  <si>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</si>
  <si>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</si>
  <si>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</si>
  <si>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</si>
  <si>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</si>
  <si>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</si>
  <si>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</si>
  <si>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</si>
  <si>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</si>
  <si>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</si>
  <si>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</si>
  <si>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</si>
  <si>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</si>
  <si>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</si>
  <si>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</si>
  <si>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</si>
  <si>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</si>
  <si>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</si>
  <si>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</si>
  <si>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</si>
  <si>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</si>
  <si>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</si>
  <si>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</si>
  <si>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</si>
  <si>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</si>
  <si>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</si>
  <si>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</si>
  <si>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</si>
  <si>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</si>
  <si>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</si>
  <si>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</si>
  <si>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</si>
  <si>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</si>
  <si>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</si>
  <si>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</si>
  <si>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</si>
  <si>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</si>
  <si>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</si>
  <si>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</si>
  <si>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</si>
  <si>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</si>
  <si>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</si>
  <si>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</si>
  <si>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</si>
  <si>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</si>
  <si>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</si>
  <si>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</si>
  <si>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</si>
  <si>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</si>
  <si>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</si>
  <si>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</si>
  <si>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</si>
  <si>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</si>
  <si>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</si>
  <si>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</si>
  <si>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</si>
  <si>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</si>
  <si>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</si>
  <si>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</si>
  <si>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</si>
  <si>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</si>
  <si>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</si>
  <si>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</si>
  <si>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</si>
  <si>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</si>
  <si>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</si>
  <si>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</si>
  <si>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</si>
  <si>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</si>
  <si>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</si>
  <si>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</si>
  <si>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</si>
  <si>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</si>
  <si>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</si>
  <si>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</si>
  <si>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</si>
  <si>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</si>
  <si>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</si>
  <si>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</si>
  <si>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</si>
  <si>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</si>
  <si>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</si>
  <si>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</si>
  <si>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</si>
  <si>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</si>
  <si>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</si>
  <si>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</si>
  <si>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</si>
  <si>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</si>
  <si>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</si>
  <si>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</si>
  <si>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</si>
  <si>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</si>
  <si>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</si>
  <si>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</si>
  <si>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</si>
  <si>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</si>
  <si>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</si>
  <si>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</si>
  <si>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</si>
  <si>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</si>
  <si>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</si>
  <si>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</si>
  <si>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</si>
  <si>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</si>
  <si>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</si>
  <si>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</si>
  <si>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</si>
  <si>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</si>
  <si>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</si>
  <si>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</si>
  <si>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</si>
  <si>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</si>
  <si>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</si>
  <si>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</si>
  <si>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</si>
  <si>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</si>
  <si>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</si>
  <si>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</si>
  <si>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</si>
  <si>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</si>
  <si>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</si>
  <si>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</si>
  <si>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</si>
  <si>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</si>
  <si>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</si>
  <si>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</si>
  <si>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</si>
  <si>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</si>
  <si>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</si>
  <si>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</si>
  <si>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</si>
  <si>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</si>
  <si>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</si>
  <si>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</si>
  <si>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</si>
  <si>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</si>
  <si>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</si>
  <si>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</si>
  <si>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</si>
  <si>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</si>
  <si>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</si>
  <si>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</si>
  <si>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</si>
  <si>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</si>
  <si>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</si>
  <si>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</si>
  <si>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</si>
  <si>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</si>
  <si>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</si>
  <si>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</si>
  <si>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</si>
  <si>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</si>
  <si>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</si>
  <si>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</si>
  <si>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</si>
  <si>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</si>
  <si>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</si>
  <si>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</si>
  <si>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</si>
  <si>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</si>
  <si>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</si>
  <si>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</si>
  <si>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</si>
  <si>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</si>
  <si>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</si>
  <si>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</si>
  <si>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</si>
  <si>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</si>
  <si>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</si>
  <si>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</si>
  <si>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</si>
  <si>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</si>
  <si>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</si>
  <si>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</si>
  <si>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</si>
  <si>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</si>
  <si>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</si>
  <si>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</si>
  <si>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</si>
  <si>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</si>
  <si>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</si>
  <si>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</si>
  <si>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</si>
  <si>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</si>
  <si>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</si>
  <si>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</si>
  <si>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</si>
  <si>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</si>
  <si>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</si>
  <si>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</si>
  <si>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</si>
  <si>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</si>
  <si>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</si>
  <si>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</si>
  <si>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</si>
  <si>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</si>
  <si>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</si>
  <si>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</si>
  <si>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</si>
  <si>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</si>
  <si>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</si>
  <si>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</si>
  <si>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</si>
  <si>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</si>
  <si>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</si>
  <si>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</si>
  <si>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</si>
  <si>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</si>
  <si>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</si>
  <si>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</si>
  <si>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</si>
  <si>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</si>
  <si>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</si>
  <si>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</si>
  <si>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</si>
  <si>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</si>
  <si>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</si>
  <si>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</si>
  <si>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</si>
  <si>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</si>
  <si>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</si>
  <si>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</si>
  <si>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</si>
  <si>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</si>
  <si>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</si>
  <si>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</si>
  <si>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</si>
  <si>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</si>
  <si>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</si>
  <si>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</si>
  <si>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</si>
  <si>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</si>
  <si>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</si>
  <si>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</si>
  <si>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</si>
  <si>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</si>
  <si>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</si>
  <si>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</si>
  <si>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</si>
  <si>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</si>
  <si>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</si>
  <si>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</si>
  <si>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</si>
  <si>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</si>
  <si>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</si>
  <si>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</si>
  <si>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</si>
  <si>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</si>
  <si>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</si>
  <si>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</si>
  <si>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</si>
  <si>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</si>
  <si>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</si>
  <si>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</si>
  <si>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</si>
  <si>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</si>
  <si>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</si>
  <si>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</si>
  <si>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</si>
  <si>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</si>
  <si>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</si>
  <si>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</si>
  <si>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</si>
  <si>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</si>
  <si>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</si>
  <si>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</si>
  <si>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</si>
  <si>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</si>
  <si>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</si>
  <si>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</si>
  <si>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</si>
  <si>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</si>
  <si>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</si>
  <si>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</si>
  <si>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</si>
  <si>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</si>
  <si>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</si>
  <si>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</si>
  <si>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</si>
  <si>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</si>
  <si>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</si>
  <si>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</si>
  <si>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</si>
  <si>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</si>
  <si>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</si>
  <si>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</si>
  <si>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</si>
  <si>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</si>
  <si>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</si>
  <si>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</si>
  <si>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</si>
  <si>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</si>
  <si>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</si>
  <si>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</si>
  <si>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</si>
  <si>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</si>
  <si>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</si>
  <si>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</si>
  <si>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</si>
  <si>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</si>
  <si>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</si>
  <si>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</si>
  <si>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</si>
  <si>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</si>
  <si>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</si>
  <si>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</si>
  <si>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</si>
  <si>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</si>
  <si>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</si>
  <si>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</si>
  <si>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</si>
  <si>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</si>
  <si>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</si>
  <si>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</si>
  <si>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</si>
  <si>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</si>
  <si>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</si>
  <si>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</si>
  <si>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</si>
  <si>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</si>
  <si>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</si>
  <si>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</si>
  <si>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</si>
  <si>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</si>
  <si>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</si>
  <si>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</si>
  <si>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</si>
  <si>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</si>
  <si>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</si>
  <si>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</si>
  <si>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</si>
  <si>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</si>
  <si>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</si>
  <si>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</si>
  <si>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</si>
  <si>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</si>
  <si>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</si>
  <si>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</si>
  <si>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</si>
  <si>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</si>
  <si>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</si>
  <si>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</si>
  <si>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</si>
  <si>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</si>
  <si>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</si>
  <si>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</si>
  <si>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</si>
  <si>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</si>
  <si>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</si>
  <si>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</si>
  <si>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</si>
  <si>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</si>
  <si>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</si>
  <si>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</si>
  <si>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</si>
  <si>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</si>
  <si>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</si>
  <si>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</si>
  <si>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</si>
  <si>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</si>
  <si>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</si>
  <si>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</si>
  <si>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</si>
  <si>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</si>
  <si>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</si>
  <si>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</si>
  <si>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</si>
  <si>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</si>
  <si>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</si>
  <si>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</si>
  <si>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</si>
  <si>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</si>
  <si>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</si>
  <si>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</si>
  <si>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</si>
  <si>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</si>
  <si>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</si>
  <si>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</si>
  <si>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</si>
  <si>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</si>
  <si>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</si>
  <si>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</si>
  <si>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</si>
  <si>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</si>
  <si>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</si>
  <si>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</si>
  <si>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</si>
  <si>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</si>
  <si>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</si>
  <si>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</si>
  <si>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</si>
  <si>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</si>
  <si>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</si>
  <si>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</si>
  <si>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</si>
  <si>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</si>
  <si>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</si>
  <si>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</si>
  <si>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</si>
  <si>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</si>
  <si>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</si>
  <si>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</si>
  <si>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</si>
  <si>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</si>
  <si>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</si>
  <si>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</si>
  <si>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</si>
  <si>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</si>
  <si>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</si>
  <si>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</si>
  <si>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</si>
  <si>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</si>
  <si>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</si>
  <si>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</si>
  <si>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</si>
  <si>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</si>
  <si>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</si>
  <si>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</si>
  <si>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</si>
  <si>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</si>
  <si>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</si>
  <si>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</si>
  <si>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</si>
  <si>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</si>
  <si>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</si>
  <si>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</si>
  <si>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</si>
  <si>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</si>
  <si>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</si>
  <si>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</si>
  <si>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</si>
  <si>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</si>
  <si>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</si>
  <si>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</si>
  <si>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</si>
  <si>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</si>
  <si>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</si>
  <si>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</si>
  <si>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</si>
  <si>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</si>
  <si>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</si>
  <si>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</si>
  <si>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</si>
  <si>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</si>
  <si>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</si>
  <si>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</si>
  <si>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</si>
  <si>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</si>
  <si>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</si>
  <si>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</si>
  <si>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</si>
  <si>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</si>
  <si>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</si>
  <si>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</si>
  <si>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</si>
  <si>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</si>
  <si>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</si>
  <si>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</si>
  <si>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</si>
  <si>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</si>
  <si>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</si>
  <si>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</si>
  <si>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</si>
  <si>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</si>
  <si>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</si>
  <si>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</si>
  <si>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</si>
  <si>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</si>
  <si>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</si>
  <si>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</si>
  <si>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</si>
  <si>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</si>
  <si>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</si>
  <si>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</si>
  <si>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</si>
  <si>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</si>
  <si>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</si>
  <si>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</si>
  <si>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</si>
  <si>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</si>
  <si>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</si>
  <si>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</si>
  <si>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</si>
  <si>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</si>
  <si>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</si>
  <si>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</si>
  <si>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</si>
  <si>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</si>
  <si>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</si>
  <si>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</si>
  <si>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</si>
  <si>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</si>
  <si>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</si>
  <si>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</si>
  <si>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</si>
  <si>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</si>
  <si>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</si>
  <si>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</si>
  <si>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</si>
  <si>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</si>
  <si>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</si>
  <si>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</si>
  <si>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</si>
  <si>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</si>
  <si>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</si>
  <si>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</si>
  <si>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</si>
  <si>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</si>
  <si>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</si>
  <si>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</si>
  <si>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</si>
  <si>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</si>
  <si>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</si>
  <si>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</si>
  <si>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</si>
  <si>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</si>
  <si>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</si>
  <si>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</si>
  <si>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</si>
  <si>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</si>
  <si>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</si>
  <si>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</si>
  <si>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</si>
  <si>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</si>
  <si>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</si>
  <si>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</si>
  <si>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</si>
  <si>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</si>
  <si>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</si>
  <si>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</si>
  <si>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</si>
  <si>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</si>
  <si>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</si>
  <si>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</si>
  <si>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</si>
  <si>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</si>
  <si>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</si>
  <si>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</si>
  <si>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</si>
  <si>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</si>
  <si>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</si>
  <si>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</si>
  <si>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</si>
  <si>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</si>
  <si>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</si>
  <si>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</si>
  <si>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</si>
  <si>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</si>
  <si>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</si>
  <si>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</si>
  <si>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</si>
  <si>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</si>
  <si>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</si>
  <si>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</si>
  <si>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</si>
  <si>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</si>
  <si>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</si>
  <si>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</si>
  <si>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</si>
  <si>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</si>
  <si>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</si>
  <si>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</si>
  <si>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</si>
  <si>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</si>
  <si>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</si>
  <si>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</si>
  <si>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</si>
  <si>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</si>
  <si>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</si>
  <si>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</si>
  <si>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</si>
  <si>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</si>
  <si>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</si>
  <si>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</si>
  <si>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</si>
  <si>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</si>
  <si>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</si>
  <si>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</si>
  <si>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</si>
  <si>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</si>
  <si>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</si>
  <si>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</si>
  <si>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</si>
  <si>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</si>
  <si>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</si>
  <si>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</si>
  <si>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</si>
  <si>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</si>
  <si>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</si>
  <si>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</si>
  <si>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</si>
  <si>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</si>
  <si>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</si>
  <si>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</si>
  <si>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</si>
  <si>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</si>
  <si>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</si>
  <si>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</si>
  <si>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</si>
  <si>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</si>
  <si>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</si>
  <si>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</si>
  <si>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</si>
  <si>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</si>
  <si>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</si>
  <si>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</si>
  <si>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</si>
  <si>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</si>
  <si>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</si>
  <si>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</si>
  <si>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</si>
  <si>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</si>
  <si>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</si>
  <si>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</si>
  <si>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</si>
  <si>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</si>
  <si>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</si>
  <si>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</si>
  <si>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</si>
  <si>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</si>
  <si>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</si>
  <si>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</si>
  <si>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</si>
  <si>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</si>
  <si>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</si>
  <si>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</si>
  <si>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</si>
  <si>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</si>
  <si>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</si>
  <si>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</si>
  <si>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</si>
  <si>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</si>
  <si>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</si>
  <si>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</si>
  <si>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</si>
  <si>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</si>
  <si>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</si>
  <si>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</si>
  <si>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</si>
  <si>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</si>
  <si>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</si>
  <si>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</si>
  <si>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</si>
  <si>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</si>
  <si>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</si>
  <si>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</si>
  <si>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</si>
  <si>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</si>
  <si>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</si>
  <si>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</si>
  <si>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</si>
  <si>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</si>
  <si>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</si>
  <si>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</si>
  <si>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</si>
  <si>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</si>
  <si>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</si>
  <si>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</si>
  <si>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</si>
  <si>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</si>
  <si>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</si>
  <si>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</si>
  <si>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</si>
  <si>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</si>
  <si>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</si>
  <si>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</si>
  <si>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</si>
  <si>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</si>
  <si>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</si>
  <si>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</si>
  <si>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</si>
  <si>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</si>
  <si>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</si>
  <si>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</si>
  <si>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</si>
  <si>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</si>
  <si>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</si>
  <si>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</si>
  <si>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</si>
  <si>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</si>
  <si>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</si>
  <si>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</si>
  <si>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</si>
  <si>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</si>
  <si>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</si>
  <si>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</si>
  <si>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</si>
  <si>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</si>
  <si>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</si>
  <si>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</si>
  <si>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</si>
  <si>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</si>
  <si>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</si>
  <si>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</si>
  <si>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</si>
  <si>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</si>
  <si>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</si>
  <si>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</si>
  <si>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</si>
  <si>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</si>
  <si>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</si>
  <si>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</si>
  <si>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</si>
  <si>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</si>
  <si>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</si>
  <si>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</si>
  <si>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</si>
  <si>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</si>
  <si>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</si>
  <si>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</si>
  <si>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</si>
  <si>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</si>
  <si>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</si>
  <si>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</si>
  <si>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</si>
  <si>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</si>
  <si>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</si>
  <si>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</si>
  <si>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</si>
  <si>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</si>
  <si>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</si>
  <si>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</si>
  <si>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</si>
  <si>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</si>
  <si>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</si>
  <si>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</si>
  <si>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</si>
  <si>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</si>
  <si>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</si>
  <si>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</si>
  <si>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</si>
  <si>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</si>
  <si>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</si>
  <si>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</si>
  <si>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</si>
  <si>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</si>
  <si>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</si>
  <si>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</si>
  <si>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</si>
  <si>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</si>
  <si>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</si>
  <si>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</si>
  <si>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</si>
  <si>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</si>
  <si>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</si>
  <si>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</si>
  <si>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</si>
  <si>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</si>
  <si>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</si>
  <si>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</si>
  <si>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</si>
  <si>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</si>
  <si>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</si>
  <si>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</si>
  <si>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</si>
  <si>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</si>
  <si>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</si>
  <si>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</si>
  <si>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</si>
  <si>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</si>
  <si>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</si>
  <si>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</si>
  <si>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</si>
  <si>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</si>
  <si>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</si>
  <si>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</si>
  <si>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</si>
  <si>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</si>
  <si>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</si>
  <si>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</si>
  <si>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</si>
  <si>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</si>
  <si>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</si>
  <si>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</si>
  <si>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</si>
  <si>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</si>
  <si>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</si>
  <si>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</si>
  <si>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</si>
  <si>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</si>
  <si>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</si>
  <si>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</si>
  <si>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</si>
  <si>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</si>
  <si>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</si>
  <si>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</si>
  <si>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</si>
  <si>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</si>
  <si>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</si>
  <si>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</si>
  <si>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</si>
  <si>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</si>
  <si>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</si>
  <si>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</si>
  <si>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</si>
  <si>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</si>
  <si>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</si>
  <si>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</si>
  <si>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</si>
  <si>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</si>
  <si>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</si>
  <si>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</si>
  <si>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</si>
  <si>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</si>
  <si>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</si>
  <si>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</si>
  <si>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</si>
  <si>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</si>
  <si>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</si>
  <si>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</si>
  <si>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</si>
  <si>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</si>
  <si>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</si>
  <si>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</si>
  <si>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</si>
  <si>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</si>
  <si>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</si>
  <si>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</si>
  <si>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</si>
  <si>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</si>
  <si>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</si>
  <si>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</si>
  <si>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</si>
  <si>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</si>
  <si>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</si>
  <si>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</si>
  <si>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</si>
  <si>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</si>
  <si>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</si>
  <si>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</si>
  <si>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</si>
  <si>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</si>
  <si>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</si>
  <si>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</si>
  <si>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</si>
  <si>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</si>
  <si>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</si>
  <si>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</si>
  <si>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</si>
  <si>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</si>
  <si>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</si>
  <si>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</si>
  <si>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</si>
  <si>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</si>
  <si>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</si>
  <si>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</si>
  <si>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</si>
  <si>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</si>
  <si>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</si>
  <si>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</si>
  <si>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</si>
  <si>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</si>
  <si>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</si>
  <si>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</si>
  <si>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</si>
  <si>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</si>
  <si>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</si>
  <si>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</si>
  <si>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</si>
  <si>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</si>
  <si>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</si>
  <si>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</si>
  <si>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</si>
  <si>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</si>
  <si>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</si>
  <si>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</si>
  <si>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</si>
  <si>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</si>
  <si>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</si>
  <si>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</si>
  <si>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</si>
  <si>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</si>
  <si>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</si>
  <si>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</si>
  <si>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</si>
  <si>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</si>
  <si>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</si>
  <si>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</si>
  <si>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</si>
  <si>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</si>
  <si>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</si>
  <si>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</si>
  <si>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</si>
  <si>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</si>
  <si>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</si>
  <si>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</si>
  <si>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</si>
  <si>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</si>
  <si>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</si>
  <si>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</si>
  <si>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</si>
  <si>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</si>
  <si>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</si>
  <si>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</si>
  <si>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</si>
  <si>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</si>
  <si>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</si>
  <si>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</si>
  <si>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</si>
  <si>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</si>
  <si>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</si>
  <si>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</si>
  <si>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</si>
  <si>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</si>
  <si>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</si>
  <si>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</si>
  <si>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</si>
  <si>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</si>
  <si>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</si>
  <si>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</si>
  <si>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</si>
  <si>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</si>
  <si>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</si>
  <si>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</si>
  <si>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</si>
  <si>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</si>
  <si>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</si>
  <si>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</si>
  <si>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</si>
  <si>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</si>
  <si>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</si>
  <si>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</si>
  <si>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</si>
  <si>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</si>
  <si>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</si>
  <si>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</si>
  <si>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</si>
  <si>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</si>
  <si>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</si>
  <si>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</si>
  <si>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</si>
  <si>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</si>
  <si>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</si>
  <si>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</si>
  <si>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</si>
  <si>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</si>
  <si>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</si>
  <si>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</si>
  <si>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</si>
  <si>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</si>
  <si>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</si>
  <si>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</si>
  <si>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</si>
  <si>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</si>
  <si>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</si>
  <si>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</si>
  <si>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</si>
  <si>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</si>
  <si>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</si>
  <si>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</si>
  <si>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</si>
  <si>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</si>
  <si>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</si>
  <si>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</si>
  <si>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</si>
  <si>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</si>
  <si>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</si>
  <si>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</si>
  <si>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</si>
  <si>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</si>
  <si>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</si>
  <si>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</si>
  <si>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</si>
  <si>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</si>
  <si>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</si>
  <si>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</si>
  <si>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</si>
  <si>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</si>
  <si>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</si>
  <si>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</si>
  <si>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</si>
  <si>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</si>
  <si>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</si>
  <si>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</si>
  <si>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</si>
  <si>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</si>
  <si>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</si>
  <si>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</si>
  <si>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</si>
  <si>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</si>
  <si>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</si>
  <si>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</si>
  <si>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</si>
  <si>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</si>
  <si>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</si>
  <si>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</si>
  <si>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</si>
  <si>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</si>
  <si>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</si>
  <si>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</si>
  <si>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</si>
  <si>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</si>
  <si>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</si>
  <si>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</si>
  <si>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</si>
  <si>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</si>
  <si>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</si>
  <si>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</si>
  <si>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</si>
  <si>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</si>
  <si>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</si>
  <si>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</si>
  <si>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</si>
  <si>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</si>
  <si>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</si>
  <si>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</si>
  <si>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</si>
  <si>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</si>
  <si>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</si>
  <si>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</si>
  <si>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</si>
  <si>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</si>
  <si>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</si>
  <si>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</si>
  <si>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</si>
  <si>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</si>
  <si>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</si>
  <si>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</si>
  <si>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</si>
  <si>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</si>
  <si>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</si>
  <si>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</si>
  <si>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</si>
  <si>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</si>
  <si>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</si>
  <si>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</si>
  <si>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</si>
  <si>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</si>
  <si>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</si>
  <si>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</si>
  <si>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</si>
  <si>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</si>
  <si>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</si>
  <si>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</si>
  <si>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</si>
  <si>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</si>
  <si>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</si>
  <si>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</si>
  <si>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</si>
  <si>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</si>
  <si>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</si>
  <si>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</si>
  <si>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</si>
  <si>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</si>
  <si>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</si>
  <si>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</si>
  <si>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</si>
  <si>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</si>
  <si>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</si>
  <si>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</si>
  <si>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</si>
  <si>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</si>
  <si>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</si>
  <si>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</si>
  <si>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</si>
  <si>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</si>
  <si>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</si>
  <si>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</si>
  <si>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</si>
  <si>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</si>
  <si>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</si>
  <si>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</si>
  <si>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</si>
  <si>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</si>
  <si>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</si>
  <si>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</si>
  <si>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</si>
  <si>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</si>
  <si>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</si>
  <si>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</si>
  <si>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</si>
  <si>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</si>
  <si>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</si>
  <si>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</si>
  <si>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</si>
  <si>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</si>
  <si>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</si>
  <si>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</si>
  <si>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</si>
  <si>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</si>
  <si>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</si>
  <si>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</si>
  <si>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</si>
  <si>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</si>
  <si>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</si>
  <si>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</si>
  <si>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</si>
  <si>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</si>
  <si>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</si>
  <si>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</si>
  <si>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</si>
  <si>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</si>
  <si>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</si>
  <si>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</si>
  <si>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</si>
  <si>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</si>
  <si>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</si>
  <si>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</si>
  <si>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</si>
  <si>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</si>
  <si>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</si>
  <si>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</si>
  <si>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</si>
  <si>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</si>
  <si>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</si>
  <si>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</si>
  <si>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</si>
  <si>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</si>
  <si>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</si>
  <si>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</si>
  <si>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</si>
  <si>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</si>
  <si>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</si>
  <si>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</si>
  <si>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</si>
  <si>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</si>
  <si>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</si>
  <si>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</si>
  <si>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</si>
  <si>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</si>
  <si>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</si>
  <si>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</si>
  <si>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</si>
  <si>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</si>
  <si>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</si>
  <si>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</si>
  <si>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</si>
  <si>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</si>
  <si>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</si>
  <si>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</si>
  <si>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</si>
  <si>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</si>
  <si>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</si>
  <si>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</si>
  <si>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</si>
  <si>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</si>
  <si>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</si>
  <si>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</si>
  <si>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</si>
  <si>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</si>
  <si>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</si>
  <si>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</si>
  <si>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</si>
  <si>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</si>
  <si>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</si>
  <si>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</si>
  <si>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</si>
  <si>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</si>
  <si>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</si>
  <si>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</si>
  <si>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</si>
  <si>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</si>
  <si>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</si>
  <si>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</si>
  <si>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</si>
  <si>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</si>
  <si>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</si>
  <si>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</si>
  <si>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</si>
  <si>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</si>
  <si>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</si>
  <si>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</si>
  <si>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</si>
  <si>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</si>
  <si>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</si>
  <si>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</si>
  <si>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</si>
  <si>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</si>
  <si>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</si>
  <si>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</si>
  <si>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</si>
  <si>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</si>
  <si>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</si>
  <si>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</si>
  <si>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</si>
  <si>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</si>
  <si>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</si>
  <si>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</si>
  <si>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</si>
  <si>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</si>
  <si>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</si>
  <si>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</si>
  <si>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</si>
  <si>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</si>
  <si>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</si>
  <si>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</si>
  <si>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</si>
  <si>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</si>
  <si>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</si>
  <si>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</si>
  <si>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</si>
  <si>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</si>
  <si>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</si>
  <si>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</si>
  <si>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</si>
  <si>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</si>
  <si>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</si>
  <si>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</si>
  <si>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</si>
  <si>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</si>
  <si>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</si>
  <si>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</si>
  <si>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</si>
  <si>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</si>
  <si>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</si>
  <si>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</si>
  <si>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</si>
  <si>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</si>
  <si>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</si>
  <si>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</si>
  <si>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</si>
  <si>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</si>
  <si>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</si>
  <si>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</si>
  <si>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</si>
  <si>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</si>
  <si>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</si>
  <si>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</si>
  <si>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</si>
  <si>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</si>
  <si>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</si>
  <si>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</si>
  <si>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</si>
  <si>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</si>
  <si>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</si>
  <si>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</si>
  <si>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</si>
  <si>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</si>
  <si>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</si>
  <si>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</si>
  <si>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</si>
  <si>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</si>
  <si>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</si>
  <si>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</si>
  <si>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</si>
  <si>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</si>
  <si>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</si>
  <si>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</si>
  <si>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</si>
  <si>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</si>
  <si>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</si>
  <si>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</si>
  <si>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</si>
  <si>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</si>
  <si>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</si>
  <si>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</si>
  <si>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</si>
  <si>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</si>
  <si>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</si>
  <si>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</si>
  <si>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</si>
  <si>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</si>
  <si>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</si>
  <si>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</si>
  <si>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</si>
  <si>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</si>
  <si>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</si>
  <si>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</si>
  <si>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</si>
  <si>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</si>
  <si>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</si>
  <si>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</si>
  <si>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</si>
  <si>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</si>
  <si>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</si>
  <si>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</si>
  <si>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</si>
  <si>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</si>
  <si>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</si>
  <si>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</si>
  <si>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</si>
  <si>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</si>
  <si>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</si>
  <si>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</si>
  <si>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</si>
  <si>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</si>
  <si>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</si>
  <si>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</si>
  <si>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</si>
  <si>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</si>
  <si>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</si>
  <si>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</si>
  <si>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</si>
  <si>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</si>
  <si>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</si>
  <si>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</si>
  <si>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</si>
  <si>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</si>
  <si>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</si>
  <si>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</si>
  <si>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</si>
  <si>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</si>
  <si>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</si>
  <si>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</si>
  <si>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</si>
  <si>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</si>
  <si>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</si>
  <si>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</si>
  <si>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</si>
  <si>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</si>
  <si>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</si>
  <si>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</si>
  <si>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</si>
  <si>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</si>
  <si>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</si>
  <si>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</si>
  <si>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</si>
  <si>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</si>
  <si>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</si>
  <si>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</si>
  <si>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</si>
  <si>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</si>
  <si>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</si>
  <si>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</si>
  <si>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</si>
  <si>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</si>
  <si>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</si>
  <si>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</si>
  <si>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</si>
  <si>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</si>
  <si>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</si>
  <si>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</si>
  <si>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</si>
  <si>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</si>
  <si>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</si>
  <si>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</si>
  <si>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</si>
  <si>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</si>
  <si>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</si>
  <si>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</si>
  <si>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</si>
  <si>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</si>
  <si>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</si>
  <si>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</si>
  <si>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</si>
  <si>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</si>
  <si>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</si>
  <si>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</si>
  <si>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</si>
  <si>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</si>
  <si>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</si>
  <si>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</si>
  <si>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</si>
  <si>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</si>
  <si>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</si>
  <si>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</si>
  <si>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</si>
  <si>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</si>
  <si>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</si>
  <si>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</si>
  <si>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</si>
  <si>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</si>
  <si>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</si>
  <si>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</si>
  <si>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</si>
  <si>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</si>
  <si>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</si>
  <si>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</si>
  <si>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</si>
  <si>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</si>
  <si>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</si>
  <si>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</si>
  <si>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</si>
  <si>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</si>
  <si>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</si>
  <si>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</si>
  <si>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</si>
  <si>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</si>
  <si>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</si>
  <si>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</si>
  <si>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</si>
  <si>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</si>
  <si>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</si>
  <si>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</si>
  <si>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</si>
  <si>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</si>
  <si>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</si>
  <si>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</si>
  <si>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</si>
  <si>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</si>
  <si>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</si>
  <si>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</si>
  <si>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</si>
  <si>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</si>
  <si>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</si>
  <si>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</si>
  <si>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</si>
  <si>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</si>
  <si>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</si>
  <si>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</si>
  <si>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</si>
  <si>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</si>
  <si>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</si>
  <si>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</si>
  <si>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</si>
  <si>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</si>
  <si>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</si>
  <si>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</si>
  <si>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</si>
  <si>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</si>
  <si>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</si>
  <si>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</si>
  <si>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</si>
  <si>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</si>
  <si>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</si>
  <si>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</si>
  <si>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</si>
  <si>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</si>
  <si>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</si>
  <si>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</si>
  <si>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</si>
  <si>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</si>
  <si>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</si>
  <si>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</si>
  <si>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</si>
  <si>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</si>
  <si>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</si>
  <si>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</si>
  <si>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</si>
  <si>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</si>
  <si>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</si>
  <si>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</si>
  <si>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</si>
  <si>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</si>
  <si>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</si>
  <si>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</si>
  <si>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</si>
  <si>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</si>
  <si>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</si>
  <si>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</si>
  <si>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</si>
  <si>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</si>
  <si>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</si>
  <si>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</si>
  <si>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</si>
  <si>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</si>
  <si>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</si>
  <si>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</si>
  <si>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</si>
  <si>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</si>
  <si>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</si>
  <si>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</si>
  <si>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</si>
  <si>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</si>
  <si>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</si>
  <si>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</si>
  <si>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</si>
  <si>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</si>
  <si>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</si>
  <si>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</si>
  <si>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</si>
  <si>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</si>
  <si>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</si>
  <si>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</si>
  <si>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</si>
  <si>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</si>
  <si>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</si>
  <si>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</si>
  <si>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</si>
  <si>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</si>
  <si>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</si>
  <si>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</si>
  <si>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</si>
  <si>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</si>
  <si>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</si>
  <si>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</si>
  <si>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</si>
  <si>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</si>
  <si>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</si>
  <si>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</si>
  <si>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</si>
  <si>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</si>
  <si>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</si>
  <si>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</si>
  <si>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</si>
  <si>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</si>
  <si>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</si>
  <si>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</si>
  <si>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</si>
  <si>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</si>
  <si>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</si>
  <si>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</si>
  <si>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</si>
  <si>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</si>
  <si>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</si>
  <si>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</si>
  <si>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</si>
  <si>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</si>
  <si>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</si>
  <si>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</si>
  <si>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</si>
  <si>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</si>
  <si>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</si>
  <si>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</si>
  <si>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</si>
  <si>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</si>
  <si>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</si>
  <si>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</si>
  <si>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</si>
  <si>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</si>
  <si>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</si>
  <si>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</si>
  <si>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</si>
  <si>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</si>
  <si>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</si>
  <si>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</si>
  <si>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</si>
  <si>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</si>
  <si>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</si>
  <si>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</si>
  <si>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</si>
  <si>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</si>
  <si>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</si>
  <si>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</si>
  <si>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</si>
  <si>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</si>
  <si>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</si>
  <si>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</si>
  <si>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</si>
  <si>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</si>
  <si>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</si>
  <si>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</si>
  <si>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</si>
  <si>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</si>
  <si>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</si>
  <si>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</si>
  <si>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</si>
  <si>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</si>
  <si>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</si>
  <si>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</si>
  <si>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</si>
  <si>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</si>
  <si>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</si>
  <si>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</si>
  <si>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</si>
  <si>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</si>
  <si>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</si>
  <si>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</si>
  <si>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</si>
  <si>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</si>
  <si>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</si>
  <si>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</si>
  <si>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</si>
  <si>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</si>
  <si>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</si>
  <si>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</si>
  <si>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</si>
  <si>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</si>
  <si>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</si>
  <si>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</si>
  <si>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</si>
  <si>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</si>
  <si>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</si>
  <si>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</si>
  <si>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</si>
  <si>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</si>
  <si>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</si>
  <si>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</si>
  <si>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</si>
  <si>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</si>
  <si>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</si>
  <si>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</si>
  <si>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</si>
  <si>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</si>
  <si>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</si>
  <si>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</si>
  <si>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</si>
  <si>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</si>
  <si>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</si>
  <si>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</si>
  <si>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</si>
  <si>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</si>
  <si>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</si>
  <si>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</si>
  <si>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</si>
  <si>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</si>
  <si>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</si>
  <si>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</si>
  <si>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</si>
  <si>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</si>
  <si>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</si>
  <si>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</si>
  <si>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</si>
  <si>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</si>
  <si>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</si>
  <si>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</si>
  <si>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</si>
  <si>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</si>
  <si>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</si>
  <si>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</si>
  <si>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</si>
  <si>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</si>
  <si>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</si>
  <si>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</si>
  <si>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</si>
  <si>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</si>
  <si>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</si>
  <si>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</si>
  <si>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</si>
  <si>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</si>
  <si>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</si>
  <si>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</si>
  <si>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</si>
  <si>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</si>
  <si>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</si>
  <si>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</si>
  <si>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</si>
  <si>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</si>
  <si>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</si>
  <si>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</si>
  <si>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</si>
  <si>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</si>
  <si>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</si>
  <si>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</si>
  <si>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</si>
  <si>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</si>
  <si>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</si>
  <si>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</si>
  <si>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</si>
  <si>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</si>
  <si>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</si>
  <si>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</si>
  <si>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</si>
  <si>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</si>
  <si>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</si>
  <si>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</si>
  <si>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</si>
  <si>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</si>
  <si>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</si>
  <si>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</si>
  <si>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</si>
  <si>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</si>
  <si>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</si>
  <si>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</si>
  <si>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</si>
  <si>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</si>
  <si>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</si>
  <si>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</si>
  <si>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</si>
  <si>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</si>
  <si>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</si>
  <si>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</si>
  <si>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</si>
  <si>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</si>
  <si>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</si>
  <si>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</si>
  <si>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</si>
  <si>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</si>
  <si>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</si>
  <si>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</si>
  <si>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</si>
  <si>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</si>
  <si>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</si>
  <si>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</si>
  <si>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</si>
  <si>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</si>
  <si>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</si>
  <si>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</si>
  <si>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</si>
  <si>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</si>
  <si>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</si>
  <si>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</si>
  <si>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</si>
  <si>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</si>
  <si>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</si>
  <si>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</si>
  <si>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</si>
  <si>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</si>
  <si>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</si>
  <si>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</si>
  <si>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</si>
  <si>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</si>
  <si>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</si>
  <si>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</si>
  <si>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</si>
  <si>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</si>
  <si>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</si>
  <si>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</si>
  <si>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</si>
  <si>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</si>
  <si>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</si>
  <si>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</si>
  <si>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</si>
  <si>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</si>
  <si>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</si>
  <si>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</si>
  <si>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</si>
  <si>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</si>
  <si>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</si>
  <si>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</si>
  <si>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</si>
  <si>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</si>
  <si>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</si>
  <si>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</si>
  <si>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</si>
  <si>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</si>
  <si>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</si>
  <si>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</si>
  <si>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</si>
  <si>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</si>
  <si>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</si>
  <si>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</si>
  <si>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</si>
  <si>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</si>
  <si>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</si>
  <si>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</si>
  <si>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</si>
  <si>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</si>
  <si>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</si>
  <si>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</si>
  <si>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</si>
  <si>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</si>
  <si>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</si>
  <si>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</si>
  <si>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</si>
  <si>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</si>
  <si>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</si>
  <si>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</si>
  <si>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</si>
  <si>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</si>
  <si>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</si>
  <si>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</si>
  <si>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</si>
  <si>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</si>
  <si>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</si>
  <si>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</si>
  <si>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</si>
  <si>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</si>
  <si>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</si>
  <si>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</si>
  <si>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</si>
  <si>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</si>
  <si>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</si>
  <si>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</si>
  <si>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</si>
  <si>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</si>
  <si>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</si>
  <si>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</si>
  <si>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</si>
  <si>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</si>
  <si>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</si>
  <si>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</si>
  <si>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</si>
  <si>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</si>
  <si>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</si>
  <si>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</si>
  <si>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</si>
  <si>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</si>
  <si>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</si>
  <si>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</si>
  <si>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</si>
  <si>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</si>
  <si>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</si>
  <si>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</si>
  <si>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</si>
  <si>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</si>
  <si>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</si>
  <si>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</si>
  <si>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</si>
  <si>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</si>
  <si>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</si>
  <si>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</si>
  <si>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</si>
  <si>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</si>
  <si>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</si>
  <si>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</si>
  <si>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</si>
  <si>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</si>
  <si>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</si>
  <si>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</si>
  <si>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</si>
  <si>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</si>
  <si>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</si>
  <si>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</si>
  <si>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</si>
  <si>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</si>
  <si>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</si>
  <si>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</si>
  <si>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</si>
  <si>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</si>
  <si>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</si>
  <si>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</si>
  <si>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</si>
  <si>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</si>
  <si>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</si>
  <si>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</si>
  <si>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</si>
  <si>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</si>
  <si>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</si>
  <si>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</si>
  <si>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</si>
  <si>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</si>
  <si>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</si>
  <si>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</si>
  <si>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</si>
  <si>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</si>
  <si>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</si>
  <si>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</si>
  <si>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</si>
  <si>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</si>
  <si>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</si>
  <si>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</si>
  <si>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</si>
  <si>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</si>
  <si>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</si>
  <si>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</si>
  <si>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</si>
  <si>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</si>
  <si>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</si>
  <si>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</si>
  <si>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</si>
  <si>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</si>
  <si>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</si>
  <si>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</si>
  <si>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</si>
  <si>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</si>
  <si>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</si>
  <si>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</si>
  <si>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</si>
  <si>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</si>
  <si>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</si>
  <si>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</si>
  <si>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</si>
  <si>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</si>
  <si>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</si>
  <si>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</si>
  <si>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</si>
  <si>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</si>
  <si>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</si>
  <si>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</si>
  <si>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</si>
  <si>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</si>
  <si>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</si>
  <si>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</si>
  <si>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</si>
  <si>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</si>
  <si>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</si>
  <si>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</si>
  <si>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</si>
  <si>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</si>
  <si>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</si>
  <si>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</si>
  <si>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</si>
  <si>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</si>
  <si>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</si>
  <si>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</si>
  <si>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</si>
  <si>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</si>
  <si>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</si>
  <si>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</si>
  <si>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</si>
  <si>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</si>
  <si>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</si>
  <si>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</si>
  <si>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</si>
  <si>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</si>
  <si>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</si>
  <si>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</si>
  <si>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</si>
  <si>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</si>
  <si>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</si>
  <si>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</si>
  <si>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</si>
  <si>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</si>
  <si>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</si>
  <si>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</si>
  <si>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</si>
  <si>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</si>
  <si>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</si>
  <si>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</si>
  <si>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</si>
  <si>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</si>
  <si>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</si>
  <si>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</si>
  <si>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</si>
  <si>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</si>
  <si>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</si>
  <si>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</si>
  <si>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</si>
  <si>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</si>
  <si>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</si>
  <si>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</si>
  <si>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</si>
  <si>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</si>
  <si>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</si>
  <si>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</si>
  <si>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</si>
  <si>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</si>
  <si>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</si>
  <si>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</si>
  <si>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</si>
  <si>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</si>
  <si>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</si>
  <si>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</si>
  <si>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</si>
  <si>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</si>
  <si>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</si>
  <si>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</si>
  <si>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</si>
  <si>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</si>
  <si>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</si>
  <si>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</si>
  <si>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</si>
  <si>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</si>
  <si>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</si>
  <si>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</si>
  <si>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</si>
  <si>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</si>
  <si>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</si>
  <si>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</si>
  <si>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</si>
  <si>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</si>
  <si>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</si>
  <si>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</si>
  <si>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</si>
  <si>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</si>
  <si>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</si>
  <si>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</si>
  <si>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</si>
  <si>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</si>
  <si>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</si>
  <si>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</si>
  <si>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</si>
  <si>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</si>
  <si>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</si>
  <si>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</si>
  <si>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</si>
  <si>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</si>
  <si>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</si>
  <si>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</si>
  <si>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</si>
  <si>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</si>
  <si>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</si>
  <si>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</si>
  <si>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</si>
  <si>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</si>
  <si>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</si>
  <si>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</si>
  <si>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</si>
  <si>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</si>
  <si>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</si>
  <si>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</si>
  <si>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</si>
  <si>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</si>
  <si>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</si>
  <si>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</si>
  <si>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</si>
  <si>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</si>
  <si>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</si>
  <si>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</si>
  <si>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</si>
  <si>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</si>
  <si>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</si>
  <si>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</si>
  <si>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</si>
  <si>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</si>
  <si>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</si>
  <si>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</si>
  <si>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</si>
  <si>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</si>
  <si>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</si>
  <si>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</si>
  <si>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</si>
  <si>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</si>
  <si>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</si>
  <si>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</si>
  <si>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</si>
  <si>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</si>
  <si>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</si>
  <si>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</si>
  <si>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</si>
  <si>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</si>
  <si>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</si>
  <si>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</si>
  <si>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</si>
  <si>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</si>
  <si>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</si>
  <si>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</si>
  <si>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</si>
  <si>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</si>
  <si>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</si>
  <si>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</si>
  <si>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</si>
  <si>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</si>
  <si>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</si>
  <si>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</si>
  <si>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</si>
  <si>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</si>
  <si>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</si>
  <si>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</si>
  <si>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</si>
  <si>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</si>
  <si>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</si>
  <si>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</si>
  <si>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</si>
  <si>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</si>
  <si>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</si>
  <si>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</si>
  <si>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</si>
  <si>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</si>
  <si>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</si>
  <si>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</si>
  <si>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</si>
  <si>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</si>
  <si>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</si>
  <si>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</si>
  <si>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</si>
  <si>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</si>
  <si>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</si>
  <si>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</si>
  <si>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</si>
  <si>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</si>
  <si>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</si>
  <si>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</si>
  <si>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</si>
  <si>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</si>
  <si>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</si>
  <si>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</si>
  <si>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</si>
  <si>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</si>
  <si>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</si>
  <si>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</si>
  <si>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</si>
  <si>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</si>
  <si>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</si>
  <si>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</si>
  <si>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</si>
  <si>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</si>
  <si>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</si>
  <si>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</si>
  <si>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</si>
  <si>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</si>
  <si>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</si>
  <si>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</si>
  <si>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</si>
  <si>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</si>
  <si>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</si>
  <si>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</si>
  <si>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</si>
  <si>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</si>
  <si>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</si>
  <si>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</si>
  <si>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</si>
  <si>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</si>
  <si>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</si>
  <si>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</si>
  <si>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</si>
  <si>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</si>
  <si>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</si>
  <si>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</si>
  <si>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</si>
  <si>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</si>
  <si>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</si>
  <si>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</si>
  <si>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</si>
  <si>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</si>
  <si>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</si>
  <si>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</si>
  <si>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</si>
  <si>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</si>
  <si>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</si>
  <si>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</si>
  <si>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</si>
  <si>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</si>
  <si>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</si>
  <si>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</si>
  <si>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</si>
  <si>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</si>
  <si>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</si>
  <si>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</si>
  <si>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</si>
  <si>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</si>
  <si>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</si>
  <si>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</si>
  <si>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</si>
  <si>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</si>
  <si>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</si>
  <si>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</si>
  <si>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</si>
  <si>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</si>
  <si>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</si>
  <si>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</si>
  <si>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</si>
  <si>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</si>
  <si>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</si>
  <si>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</si>
  <si>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</si>
  <si>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</si>
  <si>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</si>
  <si>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</si>
  <si>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</si>
  <si>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</si>
  <si>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</si>
  <si>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</si>
  <si>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</si>
  <si>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</si>
  <si>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</si>
  <si>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</si>
  <si>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</si>
  <si>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</si>
  <si>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</si>
  <si>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</si>
  <si>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</si>
  <si>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</si>
  <si>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</si>
  <si>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</si>
  <si>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</si>
  <si>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</si>
  <si>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</si>
  <si>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</si>
  <si>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</si>
  <si>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</si>
  <si>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</si>
  <si>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</si>
  <si>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</si>
  <si>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</si>
  <si>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</si>
  <si>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</si>
  <si>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</si>
  <si>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</si>
  <si>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</si>
  <si>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</si>
  <si>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</si>
  <si>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</si>
  <si>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</si>
  <si>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</si>
  <si>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</si>
  <si>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</si>
  <si>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</si>
  <si>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</si>
  <si>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</si>
  <si>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</si>
  <si>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</si>
  <si>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</si>
  <si>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</si>
  <si>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</si>
  <si>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</si>
  <si>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</si>
  <si>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</si>
  <si>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</si>
  <si>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</si>
  <si>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</si>
  <si>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</si>
  <si>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</si>
  <si>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</si>
  <si>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</si>
  <si>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</si>
  <si>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</si>
  <si>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</si>
  <si>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</si>
  <si>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</si>
  <si>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</si>
  <si>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</si>
  <si>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</si>
  <si>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</si>
  <si>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</si>
  <si>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</si>
  <si>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</si>
  <si>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</si>
  <si>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</si>
  <si>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</si>
  <si>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</si>
  <si>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</si>
  <si>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</si>
  <si>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</si>
  <si>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</si>
  <si>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</si>
  <si>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</si>
  <si>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</si>
  <si>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</si>
  <si>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</si>
  <si>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</si>
  <si>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</si>
  <si>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</si>
  <si>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</si>
  <si>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</si>
  <si>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</si>
  <si>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</si>
  <si>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</si>
  <si>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</si>
  <si>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</si>
  <si>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</si>
  <si>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</si>
  <si>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</si>
  <si>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</si>
  <si>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</si>
  <si>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</si>
  <si>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</si>
  <si>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</si>
  <si>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</si>
  <si>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</si>
  <si>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</si>
  <si>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</si>
  <si>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</si>
  <si>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</si>
  <si>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</si>
  <si>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</si>
  <si>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</si>
  <si>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</si>
  <si>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</si>
  <si>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</si>
  <si>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</si>
  <si>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</si>
  <si>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</si>
  <si>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</si>
  <si>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</si>
  <si>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</si>
  <si>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</si>
  <si>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</si>
  <si>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</si>
  <si>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</si>
  <si>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</si>
  <si>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</si>
  <si>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</si>
  <si>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</si>
  <si>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</si>
  <si>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</si>
  <si>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</si>
  <si>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</si>
  <si>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</si>
  <si>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</si>
  <si>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</si>
  <si>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</si>
  <si>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</si>
  <si>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</si>
  <si>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</si>
  <si>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</si>
  <si>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</si>
  <si>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</si>
  <si>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</si>
  <si>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</si>
  <si>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</si>
  <si>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</si>
  <si>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</si>
  <si>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</si>
  <si>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</si>
  <si>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</si>
  <si>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</si>
  <si>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</si>
  <si>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</si>
  <si>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</si>
  <si>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</si>
  <si>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</si>
  <si>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</si>
  <si>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</si>
  <si>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</si>
  <si>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</si>
  <si>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</si>
  <si>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</si>
  <si>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</si>
  <si>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</si>
  <si>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</si>
  <si>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</si>
  <si>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</si>
  <si>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</si>
  <si>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</si>
  <si>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</si>
  <si>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</si>
  <si>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</si>
  <si>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</si>
  <si>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</si>
  <si>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</si>
  <si>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</si>
  <si>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</si>
  <si>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</si>
  <si>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</si>
  <si>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</si>
  <si>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</si>
  <si>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</si>
  <si>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</si>
  <si>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</si>
  <si>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</si>
  <si>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</si>
  <si>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</si>
  <si>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</si>
  <si>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</si>
  <si>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</si>
  <si>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</si>
  <si>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</si>
  <si>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</si>
  <si>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</si>
  <si>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</si>
  <si>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</si>
  <si>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</si>
  <si>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</si>
  <si>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</si>
  <si>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</si>
  <si>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</si>
  <si>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</si>
  <si>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</si>
  <si>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</si>
  <si>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</si>
  <si>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</si>
  <si>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</si>
  <si>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</si>
  <si>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</si>
  <si>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</si>
  <si>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</si>
  <si>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</si>
  <si>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</si>
  <si>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</si>
  <si>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</si>
  <si>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</si>
  <si>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</si>
  <si>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</si>
  <si>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</si>
  <si>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</si>
  <si>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</si>
  <si>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</si>
  <si>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</si>
  <si>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</si>
  <si>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</si>
  <si>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</si>
  <si>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</si>
  <si>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</si>
  <si>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</si>
  <si>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</si>
  <si>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</si>
  <si>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</si>
  <si>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</si>
  <si>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</si>
  <si>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</si>
  <si>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</si>
  <si>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</si>
  <si>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</si>
  <si>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</si>
  <si>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</si>
  <si>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</si>
  <si>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</si>
  <si>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</si>
  <si>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</si>
  <si>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</si>
  <si>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</si>
  <si>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</si>
  <si>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</si>
  <si>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</si>
  <si>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</si>
  <si>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</si>
  <si>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</si>
  <si>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</si>
  <si>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</si>
  <si>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</si>
  <si>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</si>
  <si>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</si>
  <si>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</si>
  <si>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</si>
  <si>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</si>
  <si>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</si>
  <si>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</si>
  <si>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</si>
  <si>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</si>
  <si>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</si>
  <si>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</si>
  <si>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</si>
  <si>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</si>
  <si>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</si>
  <si>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</si>
  <si>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</si>
  <si>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</si>
  <si>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</si>
  <si>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</si>
  <si>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</si>
  <si>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</si>
  <si>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</si>
  <si>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</si>
  <si>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</si>
  <si>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</si>
  <si>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</si>
  <si>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</si>
  <si>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</si>
  <si>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</si>
  <si>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</si>
  <si>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</si>
  <si>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</si>
  <si>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</si>
  <si>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</si>
  <si>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</si>
  <si>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</si>
  <si>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</si>
  <si>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</si>
  <si>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</si>
  <si>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</si>
  <si>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</si>
  <si>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</si>
  <si>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</si>
  <si>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</si>
  <si>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</si>
  <si>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</si>
  <si>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</si>
  <si>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</si>
  <si>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</si>
  <si>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</si>
  <si>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</si>
  <si>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</si>
  <si>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</si>
  <si>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</si>
  <si>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</si>
  <si>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</si>
  <si>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</si>
  <si>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</si>
  <si>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</si>
  <si>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</si>
  <si>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</si>
  <si>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</si>
  <si>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</si>
  <si>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</si>
  <si>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</si>
  <si>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</si>
  <si>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</si>
  <si>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</si>
  <si>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</si>
  <si>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</si>
  <si>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</si>
  <si>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</si>
  <si>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</si>
  <si>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</si>
  <si>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</si>
  <si>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</si>
  <si>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</si>
  <si>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</si>
  <si>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</si>
  <si>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</si>
  <si>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</si>
  <si>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</si>
  <si>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</si>
  <si>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</si>
  <si>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</si>
  <si>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</si>
  <si>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</si>
  <si>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</si>
  <si>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</si>
  <si>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</si>
  <si>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</si>
  <si>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</si>
  <si>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</si>
  <si>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</si>
  <si>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</si>
  <si>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</si>
  <si>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</si>
  <si>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</si>
  <si>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</si>
  <si>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</si>
  <si>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</si>
  <si>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</si>
  <si>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</si>
  <si>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</si>
  <si>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</si>
  <si>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</si>
  <si>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</si>
  <si>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</si>
  <si>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</si>
  <si>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</si>
  <si>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</si>
  <si>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</si>
  <si>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</si>
  <si>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</si>
  <si>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</si>
  <si>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</si>
  <si>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</si>
  <si>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</si>
  <si>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</si>
  <si>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</si>
  <si>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</si>
  <si>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</si>
  <si>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</si>
  <si>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</si>
  <si>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</si>
  <si>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</si>
  <si>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</si>
  <si>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</si>
  <si>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</si>
  <si>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</si>
  <si>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</si>
  <si>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</si>
  <si>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</si>
  <si>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</si>
  <si>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</si>
  <si>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</si>
  <si>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</si>
  <si>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</si>
  <si>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</si>
  <si>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</si>
  <si>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</si>
  <si>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</si>
  <si>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</si>
  <si>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</si>
  <si>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</si>
  <si>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</si>
  <si>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</si>
  <si>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</si>
  <si>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</si>
  <si>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</si>
  <si>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</si>
  <si>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</si>
  <si>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</si>
  <si>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</si>
  <si>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</si>
  <si>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</si>
  <si>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</si>
  <si>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</si>
  <si>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</si>
  <si>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</si>
  <si>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</si>
  <si>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</si>
  <si>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</si>
  <si>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</si>
  <si>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</si>
  <si>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</si>
  <si>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</si>
  <si>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</si>
  <si>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</si>
  <si>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</si>
  <si>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</si>
  <si>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</si>
  <si>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</si>
  <si>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</si>
  <si>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</si>
  <si>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</si>
  <si>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</si>
  <si>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</si>
  <si>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</si>
  <si>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</si>
  <si>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</si>
  <si>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</si>
  <si>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</si>
  <si>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</si>
  <si>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</si>
  <si>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</si>
  <si>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</si>
  <si>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</si>
  <si>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</si>
  <si>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</si>
  <si>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</si>
  <si>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</si>
  <si>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</si>
  <si>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</si>
  <si>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</si>
  <si>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</si>
  <si>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</si>
  <si>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</si>
  <si>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</si>
  <si>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</si>
  <si>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</si>
  <si>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</si>
  <si>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</si>
  <si>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</si>
  <si>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</si>
  <si>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</si>
  <si>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</si>
  <si>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</si>
  <si>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</si>
  <si>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</si>
  <si>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</si>
  <si>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</si>
  <si>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</si>
  <si>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</si>
  <si>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</si>
  <si>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</si>
  <si>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</si>
  <si>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</si>
  <si>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</si>
  <si>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</si>
  <si>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</si>
  <si>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</si>
  <si>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</si>
  <si>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</si>
  <si>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</si>
  <si>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</si>
  <si>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</si>
  <si>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</si>
  <si>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</si>
  <si>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</si>
  <si>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</si>
  <si>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</si>
  <si>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</si>
  <si>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</si>
  <si>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</si>
  <si>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</si>
  <si>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</si>
  <si>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</si>
  <si>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</si>
  <si>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</si>
  <si>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</si>
  <si>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</si>
  <si>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</si>
  <si>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</si>
  <si>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</si>
  <si>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</si>
  <si>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</si>
  <si>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</si>
  <si>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</si>
  <si>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</si>
  <si>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</si>
  <si>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</si>
  <si>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</si>
  <si>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</si>
  <si>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</si>
  <si>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</si>
  <si>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</si>
  <si>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</si>
  <si>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</si>
  <si>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</si>
  <si>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</si>
  <si>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</si>
  <si>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</si>
  <si>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</si>
  <si>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</si>
  <si>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</si>
  <si>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</si>
  <si>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</si>
  <si>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</si>
  <si>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</si>
  <si>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</si>
  <si>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</si>
  <si>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</si>
  <si>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</si>
  <si>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</si>
  <si>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</si>
  <si>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</si>
  <si>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</si>
  <si>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</si>
  <si>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</si>
  <si>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</si>
  <si>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</si>
  <si>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</si>
  <si>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</si>
  <si>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</si>
  <si>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</si>
  <si>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</si>
  <si>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</si>
  <si>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</si>
  <si>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</si>
  <si>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</si>
  <si>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</si>
  <si>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</si>
  <si>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</si>
  <si>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</si>
  <si>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</si>
  <si>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</si>
  <si>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</si>
  <si>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</si>
  <si>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</si>
  <si>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</si>
  <si>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</si>
  <si>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</si>
  <si>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</si>
  <si>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</si>
  <si>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</si>
  <si>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</si>
  <si>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</si>
  <si>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</si>
  <si>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</si>
  <si>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</si>
  <si>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</si>
  <si>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</si>
  <si>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</si>
  <si>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</si>
  <si>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</si>
  <si>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</si>
  <si>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</si>
  <si>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</si>
  <si>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</si>
  <si>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</si>
  <si>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</si>
  <si>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</si>
  <si>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</si>
  <si>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</si>
  <si>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</si>
  <si>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</si>
  <si>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</si>
  <si>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</si>
  <si>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</si>
  <si>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</si>
  <si>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</si>
  <si>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</si>
  <si>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</si>
  <si>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</si>
  <si>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</si>
  <si>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</si>
  <si>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</si>
  <si>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</si>
  <si>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</si>
  <si>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</si>
  <si>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</si>
  <si>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</si>
  <si>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</si>
  <si>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</si>
  <si>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</si>
  <si>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</si>
  <si>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</si>
  <si>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</si>
  <si>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</si>
  <si>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</si>
  <si>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</si>
  <si>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</si>
  <si>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</si>
  <si>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</si>
  <si>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</si>
  <si>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</si>
  <si>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</si>
  <si>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</si>
  <si>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</si>
  <si>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</si>
  <si>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</si>
  <si>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</si>
  <si>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</si>
  <si>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</si>
  <si>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</si>
  <si>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</si>
  <si>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</si>
  <si>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</si>
  <si>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</si>
  <si>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</si>
  <si>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</si>
  <si>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</si>
  <si>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</si>
  <si>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</si>
  <si>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</si>
  <si>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</si>
  <si>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</si>
  <si>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</si>
  <si>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</si>
  <si>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</si>
  <si>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</si>
  <si>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</si>
  <si>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</si>
  <si>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</si>
  <si>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</si>
  <si>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</si>
  <si>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</si>
  <si>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</si>
  <si>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</si>
  <si>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</si>
  <si>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</si>
  <si>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</si>
  <si>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</si>
  <si>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</si>
  <si>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</si>
  <si>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</si>
  <si>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</si>
  <si>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</si>
  <si>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</si>
  <si>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</si>
  <si>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</si>
  <si>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</si>
  <si>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</si>
  <si>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</si>
  <si>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</si>
  <si>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</si>
  <si>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</si>
  <si>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</si>
  <si>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</si>
  <si>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</si>
  <si>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</si>
  <si>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</si>
  <si>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</si>
  <si>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</si>
  <si>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</si>
  <si>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</si>
  <si>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</si>
  <si>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</si>
  <si>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</si>
  <si>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</si>
  <si>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</si>
  <si>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</si>
  <si>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</si>
  <si>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</si>
  <si>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</si>
  <si>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</si>
  <si>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</si>
  <si>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</si>
  <si>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</si>
  <si>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</si>
  <si>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</si>
  <si>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</si>
  <si>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</si>
  <si>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</si>
  <si>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</si>
  <si>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</si>
  <si>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</si>
  <si>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</si>
  <si>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</si>
  <si>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</si>
  <si>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</si>
  <si>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</si>
  <si>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</si>
  <si>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</si>
  <si>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</si>
  <si>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</si>
  <si>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</si>
  <si>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</si>
  <si>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</si>
  <si>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</si>
  <si>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</si>
  <si>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</si>
  <si>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</si>
  <si>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</si>
  <si>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</si>
  <si>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</si>
  <si>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</si>
  <si>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</si>
  <si>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</si>
  <si>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</si>
  <si>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</si>
  <si>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</si>
  <si>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</si>
  <si>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</si>
  <si>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</si>
  <si>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</si>
  <si>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</si>
  <si>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</si>
  <si>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</si>
  <si>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</si>
  <si>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</si>
  <si>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</si>
  <si>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</si>
  <si>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</si>
  <si>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</si>
  <si>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</si>
  <si>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</si>
  <si>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</si>
  <si>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</si>
  <si>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</si>
  <si>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</si>
  <si>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</si>
  <si>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</si>
  <si>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</si>
  <si>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</si>
  <si>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</si>
  <si>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</si>
  <si>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</si>
  <si>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</si>
  <si>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</si>
  <si>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</si>
  <si>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</si>
  <si>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</si>
  <si>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</si>
  <si>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</si>
  <si>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</si>
  <si>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</si>
  <si>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</si>
  <si>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</si>
  <si>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</si>
  <si>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</si>
  <si>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</si>
  <si>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</si>
  <si>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</si>
  <si>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</si>
  <si>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</si>
  <si>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</si>
  <si>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</si>
  <si>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</si>
  <si>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</si>
  <si>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</si>
  <si>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</si>
  <si>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</si>
  <si>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</si>
  <si>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</si>
  <si>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</si>
  <si>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</si>
  <si>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</si>
  <si>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</si>
  <si>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</si>
  <si>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</si>
  <si>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</si>
  <si>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</si>
  <si>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</si>
  <si>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</si>
  <si>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</si>
  <si>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</si>
  <si>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</si>
  <si>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</si>
  <si>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</si>
  <si>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</si>
  <si>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</si>
  <si>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</si>
  <si>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</si>
  <si>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</si>
  <si>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</si>
  <si>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</si>
  <si>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</si>
  <si>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</si>
  <si>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</si>
  <si>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</si>
  <si>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</si>
  <si>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</si>
  <si>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</si>
  <si>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</si>
  <si>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</si>
  <si>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</si>
  <si>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</si>
  <si>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</si>
  <si>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</si>
  <si>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</si>
  <si>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</si>
  <si>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</si>
  <si>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</si>
  <si>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</si>
  <si>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</si>
  <si>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</si>
  <si>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</si>
  <si>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</si>
  <si>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</si>
  <si>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</si>
  <si>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</si>
  <si>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</si>
  <si>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</si>
  <si>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</si>
  <si>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</si>
  <si>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</si>
  <si>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</si>
  <si>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</si>
  <si>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</si>
  <si>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</si>
  <si>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</si>
  <si>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</si>
  <si>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</si>
  <si>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</si>
  <si>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</si>
  <si>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</si>
  <si>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</si>
  <si>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</si>
  <si>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</si>
  <si>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</si>
  <si>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</si>
  <si>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</si>
  <si>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</si>
  <si>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</si>
  <si>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</si>
  <si>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</si>
  <si>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</si>
  <si>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</si>
  <si>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</si>
  <si>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</si>
  <si>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</si>
  <si>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</si>
  <si>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</si>
  <si>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</si>
  <si>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</si>
  <si>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</si>
  <si>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</si>
  <si>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</si>
  <si>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</si>
  <si>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</si>
  <si>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</si>
  <si>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</si>
  <si>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</si>
  <si>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</si>
  <si>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</si>
  <si>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</si>
  <si>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</si>
  <si>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</si>
  <si>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</si>
  <si>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</si>
  <si>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</si>
  <si>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</si>
  <si>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</si>
  <si>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</si>
  <si>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</si>
  <si>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</si>
  <si>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</si>
  <si>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</si>
  <si>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</si>
  <si>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</si>
  <si>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</si>
  <si>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</si>
  <si>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</si>
  <si>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</si>
  <si>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</si>
  <si>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</si>
  <si>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</si>
  <si>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</si>
  <si>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</si>
  <si>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</si>
  <si>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</si>
  <si>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</si>
  <si>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</si>
  <si>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</si>
  <si>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</si>
  <si>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</si>
  <si>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</si>
  <si>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</si>
  <si>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</si>
  <si>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</si>
  <si>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</si>
  <si>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</si>
  <si>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</si>
  <si>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</si>
  <si>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</si>
  <si>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</si>
  <si>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</si>
  <si>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</si>
  <si>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</si>
  <si>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</si>
  <si>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</si>
  <si>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</si>
  <si>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</si>
  <si>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</si>
  <si>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</si>
  <si>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</si>
  <si>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</si>
  <si>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</si>
  <si>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</si>
  <si>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</si>
  <si>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</si>
  <si>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</si>
  <si>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</si>
  <si>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</si>
  <si>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</si>
  <si>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</si>
  <si>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</si>
  <si>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</si>
  <si>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</si>
  <si>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</si>
  <si>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</si>
  <si>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</si>
  <si>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</si>
  <si>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</si>
  <si>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</si>
  <si>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</si>
  <si>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</si>
  <si>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</si>
  <si>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</si>
  <si>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</si>
  <si>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</si>
  <si>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</si>
  <si>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</si>
  <si>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</si>
  <si>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</si>
  <si>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</si>
  <si>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</si>
  <si>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</si>
  <si>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</si>
  <si>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</si>
  <si>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</si>
  <si>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</si>
  <si>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</si>
  <si>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</si>
  <si>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</si>
  <si>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</si>
  <si>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</si>
  <si>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</si>
  <si>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</si>
  <si>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</si>
  <si>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</si>
  <si>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</si>
  <si>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</si>
  <si>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</si>
  <si>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</si>
  <si>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</si>
  <si>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</si>
  <si>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</si>
  <si>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</si>
  <si>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</si>
  <si>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</si>
  <si>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</si>
  <si>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</si>
  <si>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</si>
  <si>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</si>
  <si>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</si>
  <si>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</si>
  <si>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</si>
  <si>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</si>
  <si>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</si>
  <si>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</si>
  <si>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</si>
  <si>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</si>
  <si>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</si>
  <si>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</si>
  <si>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</si>
  <si>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</si>
  <si>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</si>
  <si>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</si>
  <si>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</si>
  <si>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</si>
  <si>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</si>
  <si>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</si>
  <si>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</si>
  <si>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</si>
  <si>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</si>
  <si>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</si>
  <si>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</si>
  <si>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</si>
  <si>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</si>
  <si>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</si>
  <si>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</si>
  <si>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</si>
  <si>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</si>
  <si>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</si>
  <si>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</si>
  <si>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</si>
  <si>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</si>
  <si>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</si>
  <si>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</si>
  <si>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</si>
  <si>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</si>
  <si>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</si>
  <si>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</si>
  <si>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</si>
  <si>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</si>
  <si>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</si>
  <si>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</si>
  <si>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</si>
  <si>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</si>
  <si>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</si>
  <si>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</si>
  <si>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</si>
  <si>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</si>
  <si>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</si>
  <si>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</si>
  <si>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</si>
  <si>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</si>
  <si>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</si>
  <si>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</si>
  <si>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</si>
  <si>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</si>
  <si>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</si>
  <si>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</si>
  <si>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</si>
  <si>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</si>
  <si>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</si>
  <si>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</si>
  <si>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</si>
  <si>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</si>
  <si>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</si>
  <si>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</si>
  <si>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</si>
  <si>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</si>
  <si>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</si>
  <si>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</si>
  <si>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</si>
  <si>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</si>
  <si>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</si>
  <si>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</si>
  <si>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</si>
  <si>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</si>
  <si>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</si>
  <si>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</si>
  <si>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</si>
  <si>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</si>
  <si>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</si>
  <si>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</si>
  <si>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</si>
  <si>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</si>
  <si>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</si>
  <si>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</si>
  <si>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</si>
  <si>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</si>
  <si>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</si>
  <si>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</si>
  <si>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</si>
  <si>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</si>
  <si>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</si>
  <si>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</si>
  <si>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</si>
  <si>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</si>
  <si>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</si>
  <si>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</si>
  <si>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</si>
  <si>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</si>
  <si>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</si>
  <si>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</si>
  <si>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</si>
  <si>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</si>
  <si>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</si>
  <si>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</si>
  <si>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</si>
  <si>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</si>
  <si>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</si>
  <si>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</si>
  <si>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</si>
  <si>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</si>
  <si>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</si>
  <si>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</si>
  <si>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</si>
  <si>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</si>
  <si>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</si>
  <si>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</si>
  <si>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</si>
  <si>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</si>
  <si>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</si>
  <si>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</si>
  <si>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</si>
  <si>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</si>
  <si>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</si>
  <si>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</si>
  <si>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</si>
  <si>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</si>
  <si>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</si>
  <si>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</si>
  <si>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</si>
  <si>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</si>
  <si>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</si>
  <si>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</si>
  <si>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</si>
  <si>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</si>
  <si>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</si>
  <si>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</si>
  <si>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</si>
  <si>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</si>
  <si>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</si>
  <si>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</si>
  <si>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</si>
  <si>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</si>
  <si>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</si>
  <si>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</si>
  <si>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</si>
  <si>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</si>
  <si>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</si>
  <si>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</si>
  <si>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</si>
  <si>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</si>
  <si>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</si>
  <si>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</si>
  <si>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</si>
  <si>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</si>
  <si>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</si>
  <si>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</si>
  <si>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</si>
  <si>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</si>
  <si>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</si>
  <si>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</si>
  <si>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</si>
  <si>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</si>
  <si>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</si>
  <si>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</si>
  <si>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</si>
  <si>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</si>
  <si>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</si>
  <si>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</si>
  <si>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</si>
  <si>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</si>
  <si>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</si>
  <si>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</si>
  <si>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</si>
  <si>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</si>
  <si>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</si>
  <si>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</si>
  <si>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</si>
  <si>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</si>
  <si>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</si>
  <si>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</si>
  <si>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</si>
  <si>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</si>
  <si>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</si>
  <si>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</si>
  <si>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</si>
  <si>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</si>
  <si>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</si>
  <si>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</si>
  <si>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</si>
  <si>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</si>
  <si>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</si>
  <si>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</si>
  <si>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</si>
  <si>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</si>
  <si>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</si>
  <si>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</si>
  <si>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</si>
  <si>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</si>
  <si>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</si>
  <si>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</si>
  <si>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</si>
  <si>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</si>
  <si>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</si>
  <si>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</si>
  <si>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</si>
  <si>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</si>
  <si>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</si>
  <si>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</si>
  <si>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</si>
  <si>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</si>
  <si>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</si>
  <si>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</si>
  <si>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</si>
  <si>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</si>
  <si>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</si>
  <si>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</si>
  <si>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</si>
  <si>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</si>
  <si>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</si>
  <si>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</si>
  <si>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</si>
  <si>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</si>
  <si>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</si>
  <si>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</si>
  <si>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</si>
  <si>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</si>
  <si>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</si>
  <si>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</si>
  <si>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</si>
  <si>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</si>
  <si>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</si>
  <si>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</si>
  <si>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</si>
  <si>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</si>
  <si>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</si>
  <si>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</si>
  <si>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</si>
  <si>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</si>
  <si>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</si>
  <si>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</si>
  <si>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</si>
  <si>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</si>
  <si>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</si>
  <si>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</si>
  <si>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</si>
  <si>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</si>
  <si>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</si>
  <si>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</si>
  <si>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</si>
  <si>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</si>
  <si>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</si>
  <si>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</si>
  <si>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</si>
  <si>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</si>
  <si>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</si>
  <si>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</si>
  <si>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</si>
  <si>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</si>
  <si>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</si>
  <si>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</si>
  <si>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</si>
  <si>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</si>
  <si>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</si>
  <si>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</si>
  <si>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</si>
  <si>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</si>
  <si>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</si>
  <si>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</si>
  <si>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</si>
  <si>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</si>
  <si>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</si>
  <si>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</si>
  <si>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</si>
  <si>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</si>
  <si>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</si>
  <si>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</si>
  <si>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</si>
  <si>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</si>
  <si>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</si>
  <si>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</si>
  <si>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</si>
  <si>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</si>
  <si>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</si>
  <si>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</si>
  <si>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</si>
  <si>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</si>
  <si>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</si>
  <si>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</si>
  <si>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</si>
  <si>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</si>
  <si>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</si>
  <si>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</si>
  <si>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</si>
  <si>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</si>
  <si>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</si>
  <si>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</si>
  <si>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</si>
  <si>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</si>
  <si>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</si>
  <si>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</si>
  <si>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</si>
  <si>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</si>
  <si>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</si>
  <si>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</si>
  <si>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</si>
  <si>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</si>
  <si>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</si>
  <si>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</si>
  <si>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</si>
  <si>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</si>
  <si>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</si>
  <si>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</si>
  <si>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</si>
  <si>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</si>
  <si>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</si>
  <si>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</si>
  <si>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</si>
  <si>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</si>
  <si>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</si>
  <si>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</si>
  <si>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</si>
  <si>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</si>
  <si>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</si>
  <si>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</si>
  <si>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</si>
  <si>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</si>
  <si>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</si>
  <si>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</si>
  <si>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</si>
  <si>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</si>
  <si>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</si>
  <si>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</si>
  <si>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</si>
  <si>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</si>
  <si>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</si>
  <si>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</si>
  <si>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</si>
  <si>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</si>
  <si>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</si>
  <si>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</si>
  <si>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</si>
  <si>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</si>
  <si>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</si>
  <si>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</si>
  <si>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</si>
  <si>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</si>
  <si>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</si>
  <si>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</si>
  <si>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</si>
  <si>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</si>
  <si>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</si>
  <si>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</si>
  <si>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</si>
  <si>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</si>
  <si>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</si>
  <si>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</si>
  <si>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</si>
  <si>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NO PCM</t>
  </si>
  <si>
    <t>ETA 120 min</t>
  </si>
  <si>
    <t>PCM-20251125-00000769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</si>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</sst>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6" dataDxfId="155" headerRowBorderDxfId="153" tableBorderDxfId="154" totalsRowBorderDxfId="152">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323.47128229166992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45986.419708217596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45986.419708217596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45986.419708217596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45986.419708217596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45986.419708217596</v>
      </c>
      <c r="H7" s="131"/>
      <c r="I7" s="129" t="str">
        <f>IFERROR(VLOOKUP(D7,DB!A:F,6,0),"")</f>
        <v/>
      </c>
      <c r="J7" s="129" t="str">
        <f>IFERROR(VLOOKUP(D7,DB!A:G,7,0),"")</f>
        <v/>
      </c>
      <c r="K7" s="133"/>
      <c r="L7" s="134" t="str">
        <f>IFERROR(VLOOKUP(D7,DB!A:I,9,0),"")</f>
        <v/>
      </c>
    </row>
    <row r="8" spans="1:15" s="64" customFormat="1" ht="15" customHeight="1">
      <c r="A8" s="151"/>
      <c r="B8" s="150" t="str">
        <f>IFERROR(VLOOKUP(D8,DB!A:K,11,0),"")</f>
        <v/>
      </c>
      <c r="C8" s="150"/>
      <c r="D8" s="59"/>
      <c r="E8" s="149"/>
      <c r="F8" s="148"/>
      <c r="G8" s="147">
        <f ca="1">IFERROR(NOW()-F8,"-")</f>
        <v>45986.419708217596</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45986.419708217596</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45986.419708217596</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45986.419708217596</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45986.419708217596</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45986.419708217596</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45986.419708217596</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45986.419708217596</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45986.419708217596</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45986.419708217596</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45986.419708217596</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45986.419708217596</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45986.419708217596</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45986.419708217596</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45986.419708217596</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45986.419708217596</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45986.419708217596</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45986.419708217596</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45986.419708217596</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45986.419708217596</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45986.419708217596</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45986.419708217596</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45986.419708217596</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45986.419708217596</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45986.419708217596</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45986.419708217596</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45986.419708217596</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45986.419708217596</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45986.419708217596</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45986.419708217596</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45986.419708217596</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45986.419708217596</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45986.419708217596</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45986.419708217596</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45986.419708217596</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45986.419708217596</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45986.419708217596</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45986.419708217596</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45986.419708217596</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45986.419708217596</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45986.419708217596</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45986.419708217596</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45986.419708217596</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45986.419708217596</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45986.419708217596</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45986.419708217596</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45986.419708217596</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45986.419708217596</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45986.419708217596</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45986.419708217596</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45986.419708217596</v>
      </c>
      <c r="H58" s="148"/>
      <c r="I58" s="150" t="str">
        <f>IFERROR(VLOOKUP(D58,DB!A:F,6,0),"")</f>
        <v/>
      </c>
      <c r="J58" s="150" t="str">
        <f>IFERROR(VLOOKUP(D58,DB!A:G,7,0),"")</f>
        <v/>
      </c>
      <c r="K58" s="146"/>
      <c r="L58" s="145" t="str">
        <f>IFERROR(VLOOKUP(D58,DB!A:I,9,0),"")</f>
        <v/>
      </c>
    </row>
    <row r="59" spans="1:12" s="64" customFormat="1" ht="15" customHeight="1">
      <c r="A59" s="151"/>
      <c r="B59" s="150" t="str">
        <f>IFERROR(VLOOKUP(D59,DB!A:K,11,0),"")</f>
        <v/>
      </c>
      <c r="C59" s="150"/>
      <c r="D59" s="59"/>
      <c r="E59" s="149"/>
      <c r="F59" s="148"/>
      <c r="G59" s="147">
        <f ca="1">IFERROR(NOW()-F59,"-")</f>
        <v>45986.419708217596</v>
      </c>
      <c r="H59" s="148"/>
      <c r="I59" s="150" t="str">
        <f>IFERROR(VLOOKUP(D59,DB!A:F,6,0),"")</f>
        <v/>
      </c>
      <c r="J59" s="150" t="str">
        <f>IFERROR(VLOOKUP(D59,DB!A:G,7,0),"")</f>
        <v/>
      </c>
      <c r="K59" s="146"/>
      <c r="L59" s="145" t="str">
        <f>IFERROR(VLOOKUP(D59,DB!A:I,9,0),"")</f>
        <v/>
      </c>
    </row>
    <row r="60" spans="1:12" s="64" customFormat="1" ht="15" customHeight="1">
      <c r="A60" s="151"/>
      <c r="B60" s="150" t="str">
        <f>IFERROR(VLOOKUP(D60,DB!A:K,11,0),"")</f>
        <v/>
      </c>
      <c r="C60" s="150"/>
      <c r="D60" s="59"/>
      <c r="E60" s="149"/>
      <c r="F60" s="148"/>
      <c r="G60" s="147">
        <f ca="1">IFERROR(NOW()-F60,"-")</f>
        <v>45986.419708217596</v>
      </c>
      <c r="H60" s="148"/>
      <c r="I60" s="150" t="str">
        <f>IFERROR(VLOOKUP(D60,DB!A:F,6,0),"")</f>
        <v/>
      </c>
      <c r="J60" s="150" t="str">
        <f>IFERROR(VLOOKUP(D60,DB!A:G,7,0),"")</f>
        <v/>
      </c>
      <c r="K60" s="146"/>
      <c r="L60" s="145" t="str">
        <f>IFERROR(VLOOKUP(D60,DB!A:I,9,0),"")</f>
        <v/>
      </c>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row r="64" spans="1:12" s="64" customFormat="1" ht="15" customHeight="1">
      <c r="F64" s="144"/>
      <c r="G64" s="143"/>
      <c r="H64" s="144"/>
      <c r="K64" s="142"/>
    </row>
    <row r="65" spans="6:11" s="64" customFormat="1" ht="15" customHeight="1">
      <c r="F65" s="144"/>
      <c r="G65" s="143"/>
      <c r="H65" s="144"/>
      <c r="K65" s="142"/>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161.41987025463459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2.0322892361145932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45986.419708217596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45986.419708217596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45986.419708217596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45986.419708217596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45986.419708217596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45986.419708217596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45986.419708217596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45986.419708217596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45986.419708217596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45986.419708217596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45986.419708217596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45986.419708217596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45986.419708217596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45986.419708217596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45986.419708217596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45986.419708217596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45986.419708217596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45986.419708217596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45986.419708217596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45986.419708217596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45986.419708217596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45986.419708217596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45986.419708217596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45986.419708217596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45986.419708217596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45986.419708217596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45986.419708217596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45986.419708217596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45986.419708217596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45986.419708217596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45986.419708217596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45986.419708217596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45986.419708217596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45986.419708217596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45986.419708217596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45986.419708217596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45986.419708217596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45986.419708217596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45986.419708217596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45986.419708217596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45986.419708217596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45986.419708217596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45986.419708217596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45986.419708217596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45986.419708217596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45986.419708217596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45986.419708217596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45986.419708217596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45986.419708217596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45986.419708217596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45986.419708217596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45986.419708217596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45986.419708217596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45986.419708217596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45986.419708217596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45986.419708217596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45986.419708217596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45986.419708217596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45986.419708217596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45986.419708217596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45986.419708217596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45986.419708217596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45986.419708217596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45986.419708217596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45986.419708217596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45986.419708217596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45986.419708217596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45986.419708217596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45986.419708217596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45986.419708217596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45986.419708217596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45986.419708217596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45986.419708217596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45986.419708217596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45986.419708217596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45986.419708217596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45986.419708217596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45986.419708217596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45986.419708217596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45986.419708217596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45986.419708217596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45986.419708217596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45986.419708217596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45986.419708217596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45986.419708217596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45986.419708217596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45986.419708217596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45986.419708217596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45986.419708217596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45986.419708217596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45986.419708217596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45986.419708217596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45986.419708217596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45986.419708217596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45986.419708217596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45986.419708217596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45986.419708217596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45986.419708217596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45986.419708217596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45986.419708217596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45986.419708217596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45986.419708217596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45986.419708217596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45986.419708217596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45986.419708217596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45986.419708217596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45986.419708217596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45986.419708217596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45986.419708217596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45986.419708217596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45986.419708217596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45986.419708217596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45986.419708217596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45986.419708217596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45986.419708217596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45986.419708217596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45986.419708217596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45986.419708217596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45986.419708217596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45986.419708217596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45986.419708217596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45986.419708217596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45986.419708217596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45986.419708217596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45986.419708217596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45986.419708217596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45986.419708217596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45986.419708217596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45986.419708217596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45986.419708217596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45986.419708217596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45986.419708217596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45986.419708217596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45986.419708217596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45986.419708217596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45986.419708217596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45986.419708217596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45986.419708217596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45986.419708217596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45986.419708217596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45986.419708217596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45986.419708217596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45986.419708217596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45986.419708217596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45986.419708217596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45986.419708217596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45986.419708217596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45986.419708217596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45986.419708217596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45986.419708217596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45986.419708217596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45986.419708217596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45986.419708217596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45986.419708217596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45986.419708217596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45986.419708217596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45986.419708217596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45986.419708217596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45986.419708217596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45986.419708217596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45986.419708217596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45986.419708217596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45986.419708217596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45986.419708217596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45986.419708217596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45986.419708217596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45986.419708217596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45986.419708217596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45986.419708217596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45986.419708217596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45986.419708217596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45986.419708217596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45986.419708217596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45986.419708217596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45986.419708217596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45986.419708217596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45986.419708217596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45986.419708217596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45986.419708217596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45986.419708217596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45986.419708217596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45986.419708217596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45986.419708217596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45986.419708217596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45986.419708217596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45986.419708217596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45986.419708217596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45986.419708217596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45986.419708217596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45986.419708217596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45986.419708217596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45986.419708217596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45986.419708217596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45986.419708217596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45986.419708217596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45986.419708217596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45986.419708217596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45986.419708217596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45986.419708217596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45986.419708217596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45986.419708217596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45986.419708217596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45986.419708217596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45986.419708217596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45986.419708217596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45986.419708217596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45986.419708217596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45986.419708217596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45986.419708217596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45986.419708217596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45986.419708217596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45986.419708217596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45986.419708217596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45986.419708217596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45986.419708217596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45986.419708217596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45986.419708217596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45986.419708217596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45986.419708217596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45986.419708217596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45986.419708217596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45986.419708217596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45986.419708217596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45986.419708217596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45986.419708217596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45986.419708217596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45986.419708217596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45986.419708217596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45986.419708217596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45986.419708217596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45986.419708217596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45986.419708217596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45986.419708217596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45986.419708217596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45986.419708217596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45986.419708217596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45986.419708217596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45986.419708217596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45986.419708217596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45986.419708217596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45986.419708217596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45986.419708217596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45986.419708217596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45986.419708217596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45986.419708217596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45986.419708217596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45986.419708217596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45986.419708217596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45986.419708217596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45986.419708217596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45986.419708217596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45986.419708217596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45986.419708217596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45986.419708217596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45986.419708217596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45986.419708217596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45986.419708217596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45986.419708217596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45986.419708217596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45986.419708217596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45986.419708217596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45986.419708217596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45986.419708217596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45986.419708217596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45986.419708217596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45986.419708217596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45986.419708217596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45986.419708217596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45986.419708217596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45986.419708217596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45986.419708217596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45986.419708217596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45986.419708217596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45986.419708217596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45986.419708217596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45986.419708217596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45986.419708217596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45986.419708217596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45986.419708217596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45986.419708217596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45986.419708217596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45986.419708217596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45986.419708217596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45986.419708217596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45986.419708217596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45986.419708217596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45986.419708217596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45986.419708217596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45986.419708217596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45986.419708217596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45986.419708217596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45986.419708217596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45986.419708217596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45986.419708217596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45986.419708217596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45986.419708217596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45986.419708217596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45986.419708217596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45986.419708217596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45986.419708217596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45986.419708217596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45986.419708217596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45986.419708217596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45986.419708217596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45986.419708217596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45986.419708217596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45986.419708217596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45986.419708217596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45986.419708217596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45986.419708217596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45986.419708217596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45986.419708217596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45986.419708217596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45986.419708217596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45986.419708217596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45986.419708217596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45986.419708217596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45986.419708217596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45986.419708217596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45986.419708217596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45986.419708217596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45986.419708217596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45986.419708217596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45986.419708217596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45986.419708217596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45986.419708217596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45986.419708217596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45986.419708217596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45986.419708217596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45986.419708217596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45986.419708217596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45986.419708217596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45986.419708217596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45986.419708217596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45986.419708217596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45986.419708217596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45986.419708217596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45986.419708217596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45986.419708217596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45986.419708217596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45986.419708217596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45986.419708217596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45986.419708217596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45986.419708217596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45986.419708217596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45986.419708217596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45986.419708217596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45986.419708217596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45986.419708217596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45986.419708217596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45986.419708217596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45986.419708217596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45986.419708217596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45986.419708217596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45986.419708217596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45986.419708217596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45986.419708217596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45986.419708217596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45986.419708217596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45986.419708217596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45986.419708217596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45986.419708217596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45986.419708217596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45986.419708217596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45986.419708217596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45986.419708217596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45986.419708217596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45986.419708217596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45986.419708217596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45986.419708217596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45986.419708217596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45986.419708217596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45986.419708217596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45986.419708217596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45986.419708217596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45986.419708217596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45986.419708217596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45986.419708217596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45986.419708217596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45986.419708217596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45986.419708217596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45986.419708217596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45986.419708217596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45986.419708217596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45986.419708217596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45986.419708217596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45986.419708217596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45986.419708217596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45986.419708217596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45986.419708217596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45986.419708217596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45986.419708217596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45986.419708217596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45986.419708217596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45986.419708217596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45986.419708217596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45986.419708217596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45986.419708217596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45986.419708217596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45986.419708217596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45986.419708217596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45986.419708217596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45986.419708217596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45986.419708217596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45986.419708217596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45986.419708217596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45986.419708217596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45986.419708217596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45986.419708217596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45986.419708217596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45986.419708217596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45986.419708217596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45986.419708217596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45986.419708217596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45986.419708217596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45986.419708217596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45986.419708217596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45986.419708217596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45986.419708217596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45986.419708217596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45986.419708217596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45986.419708217596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45986.419708217596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45986.419708217596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45986.419708217596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45986.419708217596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45986.419708217596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45986.419708217596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45986.419708217596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45986.419708217596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45986.419708217596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45986.419708217596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45986.419708217596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45986.419708217596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45986.419708217596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45986.419708217596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45986.419708217596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45986.419708217596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45986.419708217596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45986.419708217596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45986.419708217596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45986.419708217596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45986.419708217596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45986.419708217596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45986.419708217596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45986.419708217596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45986.419708217596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45986.419708217596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45986.419708217596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45986.419708217596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45986.419708217596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45986.419708217596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45986.419708217596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45986.419708217596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45986.419708217596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45986.419708217596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45986.419708217596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45986.419708217596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45986.419708217596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45986.419708217596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45986.419708217596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45986.419708217596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45986.419708217596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45986.419708217596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45986.419708217596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45986.419708217596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45986.419708217596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45986.419708217596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45986.419708217596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45986.419708217596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45986.419708217596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45986.419708217596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45986.419708217596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45986.419708217596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45986.419708217596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45986.419708217596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45986.419708217596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45986.419708217596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45986.419708217596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45986.419708217596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45986.419708217596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45986.419708217596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45986.419708217596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45986.419708217596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45986.419708217596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45986.419708217596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45986.419708217596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45986.419708217596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45986.419708217596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45986.419708217596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45986.419708217596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45986.419708217596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45986.419708217596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45986.419708217596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45986.419708217596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45986.419708217596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45986.419708217596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45986.419708217596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45986.419708217596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45986.419708217596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45986.419708217596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45986.419708217596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45986.419708217596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45986.419708217596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45986.419708217596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45986.419708217596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45986.419708217596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45986.419708217596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45986.419708217596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45986.419708217596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45986.419708217596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45986.419708217596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45986.419708217596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45986.419708217596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45986.419708217596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45986.419708217596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45986.419708217596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45986.419708217596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45986.419708217596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45986.419708217596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45986.419708217596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45986.419708217596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45986.419708217596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45986.419708217596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45986.419708217596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45986.419708217596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45986.419708217596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45986.419708217596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45986.419708217596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45986.419708217596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45986.419708217596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45986.419708217596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45986.419708217596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45986.419708217596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45986.419708217596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45986.419708217596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45986.419708217596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45986.419708217596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45986.419708217596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45986.419708217596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45986.419708217596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45986.419708217596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45986.419708217596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45986.419708217596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45986.419708217596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45986.419708217596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45986.419708217596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45986.419708217596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45986.419708217596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45986.419708217596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45986.419708217596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45986.419708217596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45986.419708217596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45986.419708217596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45986.419708217596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45986.419708217596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45986.419708217596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45986.419708217596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45986.419708217596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45986.419708217596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45986.419708217596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45986.419708217596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45986.419708217596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45986.419708217596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45986.419708217596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45986.419708217596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45986.419708217596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45986.419708217596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45986.419708217596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45986.419708217596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45986.419708217596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45986.419708217596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45986.419708217596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45986.419708217596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45986.419708217596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45986.419708217596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45986.419708217596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45986.419708217596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45986.419708217596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45986.419708217596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45986.419708217596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45986.419708217596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45986.419708217596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45986.419708217596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45986.419708217596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45986.419708217596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45986.419708217596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45986.419708217596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45986.419708217596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45986.419708217596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45986.419708217596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45986.419708217596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45986.419708217596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45986.419708217596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45986.419708217596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45986.419708217596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45986.419708217596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45986.419708217596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45986.419708217596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45986.419708217596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45986.419708217596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45986.419708217596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45986.419708217596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45986.419708217596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45986.419708217596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45986.419708217596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45986.419708217596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45986.419708217596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45986.419708217596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45986.419708217596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45986.419708217596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45986.419708217596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45986.419708217596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45986.419708217596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45986.419708217596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45986.419708217596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45986.419708217596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45986.419708217596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45986.419708217596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45986.419708217596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45986.419708217596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45986.419708217596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45986.419708217596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45986.419708217596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45986.419708217596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45986.419708217596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45986.419708217596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45986.419708217596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45986.419708217596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45986.419708217596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45986.419708217596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45986.419708217596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45986.419708217596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45986.419708217596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45986.419708217596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45986.419708217596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45986.419708217596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45986.419708217596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45986.419708217596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45986.419708217596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45986.419708217596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45986.419708217596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45986.419708217596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45986.419708217596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45986.419708217596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45986.419708217596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45986.419708217596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45986.419708217596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45986.419708217596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45986.419708217596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45986.419708217596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45986.419708217596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45986.419708217596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45986.419708217596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45986.419708217596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45986.419708217596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45986.419708217596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45986.419708217596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45986.419708217596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45986.419708217596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45986.419708217596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45986.419708217596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45986.419708217596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45986.419708217596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45986.419708217596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45986.419708217596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45986.419708217596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45986.419708217596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45986.419708217596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45986.419708217596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45986.419708217596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45986.419708217596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45986.419708217596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45986.419708217596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45986.419708217596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45986.419708217596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45986.419708217596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45986.419708217596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45986.419708217596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45986.419708217596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45986.419708217596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45986.419708217596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45986.419708217596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45986.419708217596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45986.419708217596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45986.419708217596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45986.419708217596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45986.419708217596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45986.419708217596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45986.419708217596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45986.419708217596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45986.419708217596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45986.419708217596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45986.419708217596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45986.419708217596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45986.419708217596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45986.419708217596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45986.419708217596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45986.419708217596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45986.419708217596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45986.419708217596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45986.419708217596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45986.419708217596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45986.419708217596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45986.419708217596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45986.419708217596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45986.419708217596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45986.419708217596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45986.419708217596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45986.419708217596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45986.419708217596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45986.419708217596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45986.419708217596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45986.419708217596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45986.419708217596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45986.419708217596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45986.419708217596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45986.419708217596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45986.419708217596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45986.419708217596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45986.419708217596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45986.419708217596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45986.419708217596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45986.419708217596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45986.419708217596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45986.419708217596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45986.419708217596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45986.419708217596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45986.419708217596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45986.419708217596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45986.419708217596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45986.419708217596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45986.419708217596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45986.419708217596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45986.419708217596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45986.419708217596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45986.419708217596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45986.419708217596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45986.419708217596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45986.419708217596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45986.419708217596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45986.419708217596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45986.419708217596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45986.419708217596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45986.419708217596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45986.419708217596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45986.419708217596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45986.419708217596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45986.419708217596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45986.419708217596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45986.419708217596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45986.419708217596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45986.419708217596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45986.419708217596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45986.419708217596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45986.419708217596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45986.419708217596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45986.419708217596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45986.419708217596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45986.419708217596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45986.419708217596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45986.419708217596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45986.419708217596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45986.419708217596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45986.419708217596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45986.419708217596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45986.419708217596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45986.419708217596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45986.419708217596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45986.419708217596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45986.419708217596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45986.419708217596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45986.419708217596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45986.419708217596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45986.419708217596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45986.419708217596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45986.419708217596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45986.419708217596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45986.419708217596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45986.419708217596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45986.419708217596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45986.419708217596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45986.419708217596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45986.419708217596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45986.419708217596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45986.419708217596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45986.419708217596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45986.419708217596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45986.419708217596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45986.419708217596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45986.419708217596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45986.419708217596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45986.419708217596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45986.419708217596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45986.419708217596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45986.419708217596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45986.419708217596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45986.419708217596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45986.419708217596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45986.419708217596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45986.419708217596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45986.419708217596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45986.419708217596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45986.419708217596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45986.419708217596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45986.419708217596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45986.419708217596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45986.419708217596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45986.419708217596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45986.419708217596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45986.419708217596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45986.419708217596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45986.419708217596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45986.419708217596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45986.419708217596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45986.419708217596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45986.419708217596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45986.419708217596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45986.419708217596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45986.419708217596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45986.419708217596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45986.419708217596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45986.419708217596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45986.419708217596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45986.419708217596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45986.419708217596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45986.419708217596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45986.419708217596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45986.419708217596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45986.419708217596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45986.419708217596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45986.419708217596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45986.419708217596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45986.419708217596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45986.419708217596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45986.419708217596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45986.419708217596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45986.419708217596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45986.419708217596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45986.419708217596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45986.419708217596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45986.419708217596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45986.419708217596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45986.419708217596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45986.419708217596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45986.419708217596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45986.419708217596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45986.419708217596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45986.419708217596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45986.419708217596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45986.419708217596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45986.419708217596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45986.419708217596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45986.419708217596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45986.419708217596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45986.419708217596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45986.419708217596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45986.419708217596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45986.419708217596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45986.419708217596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45986.419708217596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45986.419708217596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45986.419708217596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45986.419708217596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45986.419708217596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45986.419708217596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45986.419708217596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45986.419708217596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45986.419708217596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45986.419708217596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45986.419708217596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45986.419708217596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45986.419708217596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45986.419708217596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45986.419708217596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45986.419708217596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45986.419708217596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45986.419708217596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45986.419708217596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45986.419708217596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45986.419708217596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45986.419708217596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45986.419708217596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45986.419708217596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45986.419708217596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45986.419708217596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45986.419708217596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45986.419708217596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45986.419708217596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45986.419708217596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45986.419708217596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45986.419708217596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45986.419708217596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45986.419708217596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45986.419708217596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45986.419708217596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45986.419708217596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45986.419708217596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45986.419708217596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45986.419708217596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45986.419708217596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45986.419708217596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45986.419708217596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45986.419708217596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45986.419708217596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45986.419708217596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45986.419708217596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45986.419708217596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45986.419708217596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45986.419708217596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45986.419708217596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45986.419708217596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45986.419708217596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45986.419708217596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45986.419708217596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45986.419708217596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45986.419708217596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45986.419708217596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45986.419708217596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45986.419708217596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45986.419708217596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45986.419708217596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45986.419708217596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45986.419708217596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45986.419708217596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45986.419708217596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45986.419708217596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45986.419708217596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45986.419708217596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45986.419708217596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45986.419708217596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45986.419708217596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45986.419708217596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45986.419708217596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45986.419708217596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45986.419708217596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45986.419708217596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45986.419708217596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45986.419708217596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45986.419708217596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45986.419708217596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45986.419708217596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45986.419708217596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45986.419708217596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45986.419708217596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45986.419708217596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45986.419708217596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45986.419708217596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45986.419708217596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45986.419708217596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45986.419708217596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45986.419708217596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45986.419708217596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45986.419708217596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45986.419708217596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45986.419708217596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45986.419708217596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45986.419708217596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45986.419708217596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45986.419708217596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45986.419708217596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45986.419708217596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45986.419708217596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45986.419708217596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45986.419708217596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45986.419708217596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45986.419708217596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45986.419708217596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45986.419708217596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45986.419708217596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45986.419708217596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45986.419708217596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45986.419708217596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45986.419708217596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45986.419708217596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45986.419708217596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45986.419708217596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45986.419708217596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45986.419708217596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45986.419708217596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45986.419708217596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45986.419708217596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45986.419708217596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45986.419708217596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45986.419708217596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45986.419708217596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45986.419708217596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45986.419708217596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45986.419708217596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45986.419708217596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45986.419708217596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45986.419708217596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45986.419708217596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45986.419708217596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45986.419708217596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45986.419708217596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45986.419708217596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45986.419708217596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45986.419708217596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45986.419708217596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45986.419708217596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45986.419708217596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45986.419708217596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45986.419708217596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45986.419708217596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45986.419708217596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45986.419708217596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45986.419708217596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45986.419708217596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45986.419708217596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45986.419708217596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45986.419708217596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45986.419708217596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45986.419708217596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45986.419708217596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45986.419708217596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45986.419708217596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45986.419708217596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45986.419708217596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45986.419708217596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45986.419708217596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45986.419708217596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45986.419708217596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45986.419708217596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45986.419708217596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45986.419708217596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45986.419708217596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45986.419708217596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45986.419708217596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45986.419708217596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45986.419708217596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45986.419708217596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45986.419708217596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45986.419708217596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45986.419708217596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45986.419708217596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45986.419708217596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45986.419708217596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45986.419708217596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45986.419708217596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45986.419708217596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45986.419708217596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45986.419708217596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45986.419708217596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45986.419708217596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45986.419708217596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45986.419708217596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45986.419708217596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45986.419708217596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45986.419708217596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45986.419708217596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45986.419708217596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45986.419708217596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45986.419708217596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45986.419708217596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45986.419708217596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45986.419708217596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45986.419708217596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45986.419708217596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45986.419708217596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45986.419708217596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45986.419708217596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45986.419708217596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45986.419708217596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45986.419708217596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45986.419708217596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45986.419708217596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45986.419708217596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45986.419708217596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45986.419708217596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45986.419708217596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45986.419708217596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45986.419708217596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45986.419708217596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45986.419708217596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45986.419708217596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45986.419708217596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282.93899062499986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5</v>
      </c>
      <c r="D3" s="91" t="s">
        <v>29494</v>
      </c>
      <c r="E3" s="94" t="s">
        <v>39021</v>
      </c>
      <c r="F3" s="95">
        <v>45986.372442129628</v>
      </c>
      <c r="G3" s="96">
        <f t="shared" ref="G3:G64" ca="1" si="0">IFERROR(NOW()-F3,"")</f>
        <v>4.7266087967727799E-2</v>
      </c>
      <c r="H3" s="95">
        <v>45986.361284722225</v>
      </c>
      <c r="I3" s="113" t="str">
        <f>IFERROR(VLOOKUP(D3,DB!A:F,6,0),"")</f>
        <v>SCECO</v>
      </c>
      <c r="J3" s="113" t="str">
        <f>IFERROR(VLOOKUP(D3,DB!A:G,7,0),"")</f>
        <v>Weak</v>
      </c>
      <c r="K3" s="97" t="s">
        <v>39110</v>
      </c>
      <c r="L3" s="91" t="str">
        <f>IFERROR(VLOOKUP(D3,DB!A:I,9,0),"")</f>
        <v>Latis</v>
      </c>
    </row>
    <row r="4" spans="1:16" ht="15" customHeight="1">
      <c r="A4" s="113" t="s">
        <v>39111</v>
      </c>
      <c r="B4" s="113" t="str">
        <f>IFERROR(VLOOKUP(D4,DB!A:K,11,0),"")</f>
        <v>R4</v>
      </c>
      <c r="C4" s="93">
        <v>4</v>
      </c>
      <c r="D4" s="91" t="s">
        <v>30486</v>
      </c>
      <c r="E4" s="94" t="s">
        <v>39021</v>
      </c>
      <c r="F4" s="95">
        <v>45986.378113425926</v>
      </c>
      <c r="G4" s="96">
        <f t="shared" ca="1" si="0"/>
        <v>4.1594791669922415E-2</v>
      </c>
      <c r="H4" s="95">
        <v>45986.372071759259</v>
      </c>
      <c r="I4" s="113" t="str">
        <f>IFERROR(VLOOKUP(D4,DB!A:F,6,0),"")</f>
        <v>SCECO</v>
      </c>
      <c r="J4" s="113" t="str">
        <f>IFERROR(VLOOKUP(D4,DB!A:G,7,0),"")</f>
        <v>Vandalized</v>
      </c>
      <c r="K4" s="97" t="s">
        <v>39112</v>
      </c>
      <c r="L4" s="91" t="str">
        <f>IFERROR(VLOOKUP(D4,DB!A:I,9,0),"")</f>
        <v>Latis</v>
      </c>
    </row>
    <row r="5" spans="1:16" ht="15" customHeight="1">
      <c r="A5" s="113"/>
      <c r="B5" s="113" t="str">
        <f>IFERROR(VLOOKUP(D5,DB!A:K,11,0),"")</f>
        <v/>
      </c>
      <c r="C5" s="93"/>
      <c r="D5" s="91"/>
      <c r="E5" s="94"/>
      <c r="F5" s="95"/>
      <c r="G5" s="96">
        <f t="shared" ca="1" si="0"/>
        <v>45986.419708217596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45986.419708217596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45986.419708217596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45986.419708217596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45986.419708217596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45986.419708217596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45986.419708217596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45986.419708217596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45986.419708217596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45986.419708217596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45986.419708217596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45986.419708217596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45986.419708217596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45986.419708217596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45986.419708217596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45986.419708217596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45986.419708217596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45986.419708217596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45986.419708217596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45986.419708217596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45986.419708217596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45986.419708217596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45986.419708217596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45986.419708217596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45986.419708217596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45986.419708217596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45986.419708217596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45986.419708217596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45986.419708217596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45986.419708217596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45986.419708217596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45986.419708217596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45986.419708217596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45986.419708217596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45986.419708217596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45986.419708217596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45986.419708217596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45986.419708217596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45986.419708217596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45986.419708217596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45986.419708217596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45986.419708217596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45986.419708217596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45986.419708217596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45986.419708217596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45986.419708217596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45986.419708217596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45986.419708217596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45986.419708217596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45986.419708217596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45986.419708217596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45986.419708217596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45986.419708217596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45986.419708217596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45986.419708217596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45986.419708217596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45986.419708217596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45986.419708217596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45986.419708217596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45986.419708217596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45986.419708217596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45986.419708217596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45986.419708217596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45986.419708217596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45986.419708217596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45986.419708217596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45986.419708217596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45986.419708217596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45986.419708217596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45986.419708217596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45986.419708217596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45986.419708217596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45986.419708217596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45986.419708217596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45986.419708217596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45986.419708217596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45986.419708217596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45986.419708217596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45986.419708217596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45986.419708217596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45986.419708217596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45986.419708217596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45986.419708217596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45986.419708217596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45986.419708217596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45986.419708217596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45986.419708217596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45986.419708217596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45986.419708217596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45986.419708217596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45986.419708217596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45986.419708217596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45986.419708217596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45986.419708217596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45986.419708217596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45986.419708217596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45986.419708217596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45986.419708217596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45986.419708217596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45986.419708217596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45986.419708217596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45986.419708217596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45986.419708217596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45986.419708217596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45986.419708217596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45986.419708217596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45986.419708217596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45986.419708217596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45986.419708217596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45986.419708217596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45986.419708217596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45986.419708217596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45986.419708217596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45986.419708217596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45986.419708217596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45986.419708217596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45986.419708217596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45986.419708217596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45986.419708217596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45986.419708217596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45986.419708217596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45986.419708217596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45986.419708217596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45986.419708217596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45986.419708217596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45986.419708217596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45986.419708217596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45986.419708217596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45986.419708217596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45986.419708217596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45986.419708217596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45986.419708217596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45986.419708217596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45986.419708217596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45986.419708217596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45986.419708217596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45986.419708217596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45986.419708217596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45986.419708217596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45986.419708217596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45986.419708217596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45986.419708217596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45986.419708217596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45986.419708217596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45986.419708217596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45986.419708217596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45986.419708217596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45986.419708217596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45986.419708217596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45986.419708217596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45986.419708217596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45986.419708217596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45986.419708217596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45986.419708217596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45986.419708217596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45986.419708217596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45986.419708217596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45986.419708217596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45986.419708217596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45986.419708217596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45986.419708217596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45986.419708217596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45986.419708217596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45986.419708217596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45986.419708217596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45986.419708217596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45986.419708217596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45986.419708217596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45986.419708217596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45986.419708217596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45986.419708217596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45986.419708217596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45986.419708217596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45986.419708217596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45986.419708217596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45986.419708217596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45986.419708217596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45986.419708217596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45986.419708217596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45986.419708217596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45986.419708217596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45986.419708217596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45986.419708217596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45986.419708217596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45986.419708217596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45986.419708217596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45986.419708217596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45986.419708217596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45986.419708217596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45986.419708217596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45986.419708217596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45986.419708217596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45986.419708217596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45986.419708217596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45986.419708217596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45986.419708217596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45986.419708217596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45986.419708217596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45986.419708217596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45986.419708217596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45986.419708217596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45986.419708217596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45986.419708217596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45986.419708217596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45986.419708217596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45986.419708217596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45986.419708217596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45986.419708217596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45986.419708217596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45986.419708217596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45986.419708217596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45986.419708217596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45986.419708217596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45986.419708217596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45986.419708217596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45986.419708217596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45986.419708217596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45986.419708217596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45986.419708217596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45986.419708217596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45986.419708217596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45986.419708217596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45986.419708217596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45986.419708217596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45986.419708217596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45986.419708217596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45986.419708217596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45986.419708217596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45986.419708217596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45986.419708217596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45986.419708217596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45986.419708217596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45986.419708217596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45986.419708217596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45986.419708217596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45986.419708217596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45986.419708217596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45986.419708217596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45986.419708217596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45986.419708217596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45986.419708217596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45986.419708217596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45986.419708217596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45986.419708217596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45986.419708217596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45986.419708217596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45986.419708217596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45986.419708217596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45986.419708217596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45986.419708217596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45986.419708217596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45986.419708217596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45986.419708217596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45986.419708217596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45986.419708217596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45986.419708217596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45986.419708217596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45986.419708217596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45986.419708217596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45986.419708217596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45986.419708217596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45986.419708217596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45986.419708217596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45986.419708217596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45986.419708217596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45986.419708217596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45986.419708217596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45986.419708217596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45986.419708217596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45986.419708217596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45986.419708217596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45986.419708217596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45986.419708217596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45986.419708217596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45986.419708217596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45986.419708217596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45986.419708217596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45986.419708217596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45986.419708217596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45986.419708217596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45986.419708217596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45986.419708217596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45986.419708217596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45986.419708217596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45986.419708217596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45986.419708217596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45986.419708217596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45986.419708217596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45986.419708217596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45986.419708217596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45986.419708217596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45986.419708217596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45986.419708217596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45986.419708217596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45986.419708217596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45986.419708217596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45986.419708217596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45986.419708217596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45986.419708217596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45986.419708217596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45986.419708217596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45986.419708217596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45986.419708217596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45986.419708217596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45986.419708217596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45986.419708217596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45986.419708217596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45986.419708217596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45986.419708217596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45986.419708217596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45986.419708217596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45986.419708217596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45986.419708217596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45986.419708217596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45986.419708217596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45986.419708217596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45986.419708217596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45986.419708217596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45986.419708217596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45986.419708217596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45986.419708217596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45986.419708217596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45986.419708217596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45986.419708217596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45986.419708217596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45986.419708217596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45986.419708217596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45986.419708217596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45986.419708217596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45986.419708217596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45986.419708217596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45986.419708217596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45986.419708217596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45986.419708217596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45986.419708217596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45986.419708217596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45986.419708217596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45986.419708217596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45986.419708217596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45986.419708217596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45986.419708217596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45986.419708217596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45986.419708217596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45986.419708217596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45986.419708217596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45986.419708217596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45986.419708217596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45986.419708217596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45986.419708217596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45986.419708217596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45986.419708217596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45986.419708217596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45986.419708217596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45986.419708217596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45986.419708217596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45986.419708217596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45986.419708217596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45986.419708217596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45986.419708217596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45986.419708217596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45986.419708217596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45986.419708217596</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94.587648032407742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60.230830902779417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37.758597106483649</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5.0464096064824844</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1</v>
      </c>
      <c r="D6" s="109" t="s">
        <v>35154</v>
      </c>
      <c r="E6" s="109" t="s">
        <v>39021</v>
      </c>
      <c r="F6" s="122">
        <v>45986.359537037039</v>
      </c>
      <c r="G6" s="111">
        <f ca="1">IFERROR(NOW()-F6,"")</f>
        <v>6.01711805575178E-2</v>
      </c>
      <c r="H6" s="122">
        <v>45986.353576388887</v>
      </c>
      <c r="I6" s="109" t="str">
        <f>IFERROR(VLOOKUP(D6,DB!A:F,6,0),"")</f>
        <v>Generator-SG</v>
      </c>
      <c r="J6" s="109" t="str">
        <f>IFERROR(VLOOKUP(D6,DB!A:G,7,0),"")</f>
        <v>Dead</v>
      </c>
      <c r="K6" s="109" t="s">
        <v>39122</v>
      </c>
      <c r="L6" s="109" t="str">
        <f>IFERROR(VLOOKUP(D6,DB!A:I,9,0),"")</f>
        <v>Latis</v>
      </c>
    </row>
    <row r="7" spans="1:13">
      <c r="A7" s="109"/>
      <c r="B7" s="109" t="str">
        <f>IFERROR(VLOOKUP(D7,DB!A:K,11,0),"")</f>
        <v>R5</v>
      </c>
      <c r="C7" s="109">
        <v>1</v>
      </c>
      <c r="D7" s="109" t="s">
        <v>38248</v>
      </c>
      <c r="E7" s="109"/>
      <c r="F7" s="109"/>
      <c r="G7" s="111">
        <f ca="1">IFERROR(NOW()-F7,"")</f>
        <v>45986.419708217596</v>
      </c>
      <c r="H7" s="109"/>
      <c r="I7" s="109" t="str">
        <f>IFERROR(VLOOKUP(D7,DB!A:F,6,0),"")</f>
        <v>SCECO</v>
      </c>
      <c r="J7" s="109" t="str">
        <f>IFERROR(VLOOKUP(D7,DB!A:G,7,0),"")</f>
        <v>Haj Removal</v>
      </c>
      <c r="K7" s="109"/>
      <c r="L7" s="109" t="str">
        <f>IFERROR(VLOOKUP(D7,DB!A:I,9,0),"")</f>
        <v>Latis</v>
      </c>
    </row>
    <row r="8" spans="1:13">
      <c r="A8" s="109"/>
      <c r="B8" s="109" t="str">
        <f>IFERROR(VLOOKUP(D8,DB!A:K,11,0),"")</f>
        <v/>
      </c>
      <c r="C8" s="109"/>
      <c r="D8"/>
      <c r="E8" s="109"/>
      <c r="F8" s="109"/>
      <c r="G8" s="111">
        <f ca="1">IFERROR(NOW()-F8,"")</f>
        <v>45986.419708217596</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45986.419708217596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45986.419708217596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45986.419708217596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45986.419708217596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45986.419708217596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45986.419708217596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45986.419708217596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45986.419708217596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45986.419708217596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45986.419708217596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45986.419708217596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45986.419708217596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45986.419708217596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45986.419708217596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45986.419708217596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45986.419708217596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45986.419708217596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45986.419708217596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45986.419708217596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45986.419708217596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45986.419708217596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45986.419708217596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45986.419708217596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45986.419708217596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45986.419708217596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45986.419708217596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45986.419708217596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45986.419708217596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45986.419708217596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45986.419708217596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45986.419708217596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45986.419708217596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45986.419708217596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45986.419708217596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45986.419708217596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45986.419708217596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45986.419708217596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45986.419708217596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45986.419708217596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1"/>
  <sheetViews>
    <sheetView tabSelected="1"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39123</v>
      </c>
      <c r="B2" s="137" t="str">
        <f>IFERROR(VLOOKUP(D2,DB!A:K,11,0),"")</f>
        <v>R6</v>
      </c>
      <c r="C2" s="138">
        <v>2</v>
      </c>
      <c r="D2" s="137" t="s">
        <v>30160</v>
      </c>
      <c r="E2" s="109" t="s">
        <v>39021</v>
      </c>
      <c r="F2" s="139"/>
      <c r="G2" s="75">
        <f ca="1">IFERROR(NOW()-F2,"-")</f>
        <v>45986.419708217596</v>
      </c>
      <c r="H2" s="139"/>
      <c r="I2" s="137" t="str">
        <f>IFERROR(VLOOKUP(D2,DB!A:F,6,0),"")</f>
        <v>SCECO</v>
      </c>
      <c r="J2" s="137" t="str">
        <f>IFERROR(VLOOKUP(D2,DB!A:G,7,0),"")</f>
        <v>Vandalized</v>
      </c>
      <c r="K2" s="140" t="s">
        <v>39124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39125</v>
      </c>
      <c r="B3" s="137" t="str">
        <f>IFERROR(VLOOKUP(D3,DB!A:K,11,0),"")</f>
        <v>R6</v>
      </c>
      <c r="C3" s="138">
        <v>1</v>
      </c>
      <c r="D3" s="137" t="s">
        <v>34952</v>
      </c>
      <c r="E3" s="109" t="s">
        <v>39021</v>
      </c>
      <c r="F3" s="139">
        <v>45986.407465277778</v>
      </c>
      <c r="G3" s="75">
        <f ca="1">IFERROR(NOW()-F3,"-")</f>
        <v>1.2242939817951992E-2</v>
      </c>
      <c r="H3" s="139">
        <v>45986.413414351853</v>
      </c>
      <c r="I3" s="137" t="str">
        <f>IFERROR(VLOOKUP(D3,DB!A:F,6,0),"")</f>
        <v>SCECO</v>
      </c>
      <c r="J3" s="137" t="str">
        <f>IFERROR(VLOOKUP(D3,DB!A:G,7,0),"")</f>
        <v>Good</v>
      </c>
      <c r="K3" s="140" t="s">
        <v>39126</v>
      </c>
      <c r="L3" s="141"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36"/>
      <c r="B4" s="137" t="str">
        <f>IFERROR(VLOOKUP(D4,DB!A:K,11,0),"")</f>
        <v/>
      </c>
      <c r="C4" s="138"/>
      <c r="D4" s="137"/>
      <c r="E4" s="109"/>
      <c r="F4" s="139"/>
      <c r="G4" s="75">
        <f ca="1">IFERROR(NOW()-F4,"-")</f>
        <v>45986.419708217596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45986.419708217596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45986.419708217596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45986.419708217596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45986.419708217596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45986.419708217596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45986.419708217596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45986.419708217596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45986.419708217596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45986.419708217596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45986.419708217596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5"/>
      <c r="E15" s="109"/>
      <c r="F15" s="139"/>
      <c r="G15" s="75">
        <f ca="1">IFERROR(NOW()-F15,"-")</f>
        <v>45986.419708217596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45986.419708217596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45986.419708217596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45986.419708217596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45986.419708217596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45986.419708217596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45986.419708217596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45986.419708217596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45986.419708217596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45986.419708217596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45986.419708217596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45986.419708217596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45986.419708217596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45986.419708217596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45986.419708217596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45986.419708217596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45986.419708217596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45986.419708217596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45986.419708217596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45986.419708217596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45986.419708217596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45986.419708217596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45986.419708217596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45986.419708217596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45986.419708217596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45986.419708217596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45986.419708217596</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