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566" documentId="120_S{2AC9BD13-BADA-5192-A53E-5A8FF88502F6}" xr6:coauthVersionLast="47" xr6:coauthVersionMax="47" xr10:uidLastSave="{2D0C706B-AA6A-43FD-8309-DCDDBEAD06B8}"/>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<sst xmlns="http://schemas.openxmlformats.org/spreadsheetml/2006/main" count="180310" uniqueCount="39136">
  <si>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</si>
  <si>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</si>
  <si>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</si>
  <si>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</si>
  <si>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</si>
  <si>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</si>
  <si>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</si>
  <si>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</si>
  <si>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</si>
  <si>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</si>
  <si>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</si>
  <si>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</si>
  <si>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</si>
  <si>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</si>
  <si>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</si>
  <si>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</si>
  <si>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</si>
  <si>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</si>
  <si>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</si>
  <si>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</si>
  <si>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</si>
  <si>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</si>
  <si>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</si>
  <si>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</si>
  <si>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</si>
  <si>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</si>
  <si>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</si>
  <si>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</si>
  <si>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</si>
  <si>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</si>
  <si>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</si>
  <si>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</si>
  <si>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</si>
  <si>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</si>
  <si>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</si>
  <si>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</si>
  <si>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</si>
  <si>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</si>
  <si>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</si>
  <si>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</si>
  <si>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</si>
  <si>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</si>
  <si>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</si>
  <si>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</si>
  <si>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</si>
  <si>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</si>
  <si>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</si>
  <si>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</si>
  <si>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</si>
  <si>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</si>
  <si>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</si>
  <si>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</si>
  <si>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</si>
  <si>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</si>
  <si>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</si>
  <si>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</si>
  <si>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</si>
  <si>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</si>
  <si>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</si>
  <si>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</si>
  <si>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</si>
  <si>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</si>
  <si>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</si>
  <si>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</si>
  <si>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</si>
  <si>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</si>
  <si>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</si>
  <si>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</si>
  <si>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</si>
  <si>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</si>
  <si>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</si>
  <si>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</si>
  <si>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</si>
  <si>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</si>
  <si>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</si>
  <si>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</si>
  <si>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</si>
  <si>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</si>
  <si>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</si>
  <si>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</si>
  <si>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</si>
  <si>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</si>
  <si>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</si>
  <si>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</si>
  <si>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</si>
  <si>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</si>
  <si>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</si>
  <si>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</si>
  <si>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</si>
  <si>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</si>
  <si>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</si>
  <si>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</si>
  <si>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</si>
  <si>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</si>
  <si>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</si>
  <si>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</si>
  <si>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</si>
  <si>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</si>
  <si>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</si>
  <si>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</si>
  <si>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</si>
  <si>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</si>
  <si>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</si>
  <si>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</si>
  <si>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</si>
  <si>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</si>
  <si>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</si>
  <si>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</si>
  <si>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</si>
  <si>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</si>
  <si>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</si>
  <si>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</si>
  <si>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</si>
  <si>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</si>
  <si>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</si>
  <si>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</si>
  <si>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</si>
  <si>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</si>
  <si>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</si>
  <si>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</si>
  <si>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</si>
  <si>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</si>
  <si>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</si>
  <si>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</si>
  <si>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</si>
  <si>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</si>
  <si>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</si>
  <si>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</si>
  <si>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</si>
  <si>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</si>
  <si>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</si>
  <si>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</si>
  <si>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</si>
  <si>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</si>
  <si>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</si>
  <si>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</si>
  <si>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</si>
  <si>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</si>
  <si>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</si>
  <si>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</si>
  <si>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</si>
  <si>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</si>
  <si>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</si>
  <si>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</si>
  <si>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</si>
  <si>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</si>
  <si>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</si>
  <si>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</si>
  <si>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</si>
  <si>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</si>
  <si>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</si>
  <si>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</si>
  <si>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</si>
  <si>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</si>
  <si>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</si>
  <si>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</si>
  <si>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</si>
  <si>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</si>
  <si>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</si>
  <si>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</si>
  <si>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</si>
  <si>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</si>
  <si>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</si>
  <si>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</si>
  <si>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</si>
  <si>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</si>
  <si>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</si>
  <si>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</si>
  <si>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</si>
  <si>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</si>
  <si>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</si>
  <si>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</si>
  <si>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</si>
  <si>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</si>
  <si>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</si>
  <si>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</si>
  <si>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</si>
  <si>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</si>
  <si>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</si>
  <si>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</si>
  <si>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</si>
  <si>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</si>
  <si>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</si>
  <si>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</si>
  <si>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</si>
  <si>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</si>
  <si>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</si>
  <si>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</si>
  <si>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</si>
  <si>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</si>
  <si>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</si>
  <si>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</si>
  <si>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</si>
  <si>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</si>
  <si>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</si>
  <si>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</si>
  <si>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</si>
  <si>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</si>
  <si>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</si>
  <si>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</si>
  <si>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</si>
  <si>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</si>
  <si>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</si>
  <si>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</si>
  <si>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</si>
  <si>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</si>
  <si>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</si>
  <si>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</si>
  <si>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</si>
  <si>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</si>
  <si>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</si>
  <si>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</si>
  <si>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</si>
  <si>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</si>
  <si>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</si>
  <si>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</si>
  <si>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</si>
  <si>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</si>
  <si>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</si>
  <si>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</si>
  <si>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</si>
  <si>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</si>
  <si>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</si>
  <si>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</si>
  <si>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</si>
  <si>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</si>
  <si>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</si>
  <si>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</si>
  <si>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</si>
  <si>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</si>
  <si>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</si>
  <si>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</si>
  <si>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</si>
  <si>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</si>
  <si>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</si>
  <si>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</si>
  <si>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</si>
  <si>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</si>
  <si>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</si>
  <si>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</si>
  <si>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</si>
  <si>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</si>
  <si>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</si>
  <si>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</si>
  <si>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</si>
  <si>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</si>
  <si>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</si>
  <si>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</si>
  <si>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</si>
  <si>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</si>
  <si>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</si>
  <si>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</si>
  <si>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</si>
  <si>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</si>
  <si>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</si>
  <si>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</si>
  <si>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</si>
  <si>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</si>
  <si>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</si>
  <si>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</si>
  <si>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</si>
  <si>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</si>
  <si>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</si>
  <si>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</si>
  <si>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</si>
  <si>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</si>
  <si>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</si>
  <si>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</si>
  <si>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</si>
  <si>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</si>
  <si>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</si>
  <si>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</si>
  <si>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</si>
  <si>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</si>
  <si>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</si>
  <si>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</si>
  <si>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</si>
  <si>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</si>
  <si>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</si>
  <si>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</si>
  <si>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</si>
  <si>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</si>
  <si>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</si>
  <si>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</si>
  <si>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</si>
  <si>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</si>
  <si>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</si>
  <si>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</si>
  <si>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</si>
  <si>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</si>
  <si>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</si>
  <si>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</si>
  <si>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</si>
  <si>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</si>
  <si>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</si>
  <si>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</si>
  <si>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</si>
  <si>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</si>
  <si>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</si>
  <si>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</si>
  <si>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</si>
  <si>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</si>
  <si>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</si>
  <si>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</si>
  <si>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</si>
  <si>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</si>
  <si>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</si>
  <si>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</si>
  <si>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</si>
  <si>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</si>
  <si>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</si>
  <si>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</si>
  <si>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</si>
  <si>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</si>
  <si>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</si>
  <si>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</si>
  <si>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</si>
  <si>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</si>
  <si>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</si>
  <si>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</si>
  <si>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</si>
  <si>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</si>
  <si>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</si>
  <si>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</si>
  <si>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</si>
  <si>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</si>
  <si>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</si>
  <si>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</si>
  <si>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</si>
  <si>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</si>
  <si>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</si>
  <si>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</si>
  <si>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</si>
  <si>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</si>
  <si>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</si>
  <si>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</si>
  <si>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</si>
  <si>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</si>
  <si>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</si>
  <si>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</si>
  <si>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</si>
  <si>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</si>
  <si>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</si>
  <si>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</si>
  <si>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</si>
  <si>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</si>
  <si>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</si>
  <si>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</si>
  <si>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</si>
  <si>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</si>
  <si>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</si>
  <si>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</si>
  <si>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</si>
  <si>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</si>
  <si>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</si>
  <si>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</si>
  <si>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</si>
  <si>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</si>
  <si>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</si>
  <si>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</si>
  <si>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</si>
  <si>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</si>
  <si>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</si>
  <si>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</si>
  <si>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</si>
  <si>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</si>
  <si>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</si>
  <si>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</si>
  <si>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</si>
  <si>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</si>
  <si>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</si>
  <si>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</si>
  <si>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</si>
  <si>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</si>
  <si>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</si>
  <si>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</si>
  <si>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</si>
  <si>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</si>
  <si>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</si>
  <si>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</si>
  <si>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</si>
  <si>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</si>
  <si>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</si>
  <si>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</si>
  <si>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</si>
  <si>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</si>
  <si>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</si>
  <si>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</si>
  <si>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</si>
  <si>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</si>
  <si>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</si>
  <si>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</si>
  <si>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</si>
  <si>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</si>
  <si>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</si>
  <si>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</si>
  <si>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</si>
  <si>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</si>
  <si>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</si>
  <si>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</si>
  <si>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</si>
  <si>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</si>
  <si>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</si>
  <si>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</si>
  <si>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</si>
  <si>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</si>
  <si>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</si>
  <si>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</si>
  <si>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</si>
  <si>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</si>
  <si>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</si>
  <si>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</si>
  <si>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</si>
  <si>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</si>
  <si>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</si>
  <si>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</si>
  <si>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</si>
  <si>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</si>
  <si>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</si>
  <si>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</si>
  <si>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</si>
  <si>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</si>
  <si>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</si>
  <si>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</si>
  <si>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</si>
  <si>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</si>
  <si>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</si>
  <si>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</si>
  <si>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</si>
  <si>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</si>
  <si>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</si>
  <si>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</si>
  <si>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</si>
  <si>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</si>
  <si>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</si>
  <si>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</si>
  <si>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</si>
  <si>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</si>
  <si>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</si>
  <si>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</si>
  <si>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</si>
  <si>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</si>
  <si>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</si>
  <si>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</si>
  <si>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</si>
  <si>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</si>
  <si>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</si>
  <si>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</si>
  <si>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</si>
  <si>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</si>
  <si>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</si>
  <si>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</si>
  <si>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</si>
  <si>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</si>
  <si>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</si>
  <si>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</si>
  <si>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</si>
  <si>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</si>
  <si>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</si>
  <si>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</si>
  <si>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</si>
  <si>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</si>
  <si>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</si>
  <si>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</si>
  <si>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</si>
  <si>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</si>
  <si>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</si>
  <si>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</si>
  <si>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</si>
  <si>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</si>
  <si>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</si>
  <si>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</si>
  <si>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</si>
  <si>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</si>
  <si>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</si>
  <si>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</si>
  <si>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</si>
  <si>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</si>
  <si>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</si>
  <si>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</si>
  <si>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</si>
  <si>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</si>
  <si>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</si>
  <si>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</si>
  <si>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</si>
  <si>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</si>
  <si>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</si>
  <si>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</si>
  <si>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</si>
  <si>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</si>
  <si>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</si>
  <si>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</si>
  <si>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</si>
  <si>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</si>
  <si>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</si>
  <si>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</si>
  <si>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</si>
  <si>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</si>
  <si>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</si>
  <si>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</si>
  <si>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</si>
  <si>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</si>
  <si>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</si>
  <si>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</si>
  <si>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</si>
  <si>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</si>
  <si>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</si>
  <si>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</si>
  <si>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</si>
  <si>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</si>
  <si>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</si>
  <si>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</si>
  <si>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</si>
  <si>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</si>
  <si>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</si>
  <si>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</si>
  <si>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</si>
  <si>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</si>
  <si>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</si>
  <si>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</si>
  <si>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</si>
  <si>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</si>
  <si>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</si>
  <si>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</si>
  <si>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</si>
  <si>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</si>
  <si>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</si>
  <si>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</si>
  <si>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</si>
  <si>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</si>
  <si>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</si>
  <si>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</si>
  <si>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</si>
  <si>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</si>
  <si>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</si>
  <si>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</si>
  <si>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</si>
  <si>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</si>
  <si>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</si>
  <si>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</si>
  <si>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</si>
  <si>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</si>
  <si>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</si>
  <si>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</si>
  <si>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</si>
  <si>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</si>
  <si>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</si>
  <si>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</si>
  <si>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</si>
  <si>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</si>
  <si>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</si>
  <si>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</si>
  <si>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</si>
  <si>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</si>
  <si>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</si>
  <si>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</si>
  <si>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</si>
  <si>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</si>
  <si>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</si>
  <si>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</si>
  <si>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</si>
  <si>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</si>
  <si>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</si>
  <si>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</si>
  <si>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</si>
  <si>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</si>
  <si>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</si>
  <si>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</si>
  <si>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</si>
  <si>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</si>
  <si>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</si>
  <si>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</si>
  <si>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</si>
  <si>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</si>
  <si>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</si>
  <si>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</si>
  <si>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</si>
  <si>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</si>
  <si>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</si>
  <si>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</si>
  <si>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</si>
  <si>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</si>
  <si>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</si>
  <si>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</si>
  <si>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</si>
  <si>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</si>
  <si>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</si>
  <si>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</si>
  <si>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</si>
  <si>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</si>
  <si>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</si>
  <si>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</si>
  <si>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</si>
  <si>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</si>
  <si>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</si>
  <si>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</si>
  <si>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</si>
  <si>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</si>
  <si>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</si>
  <si>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</si>
  <si>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</si>
  <si>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</si>
  <si>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</si>
  <si>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</si>
  <si>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</si>
  <si>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</si>
  <si>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</si>
  <si>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</si>
  <si>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</si>
  <si>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</si>
  <si>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</si>
  <si>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</si>
  <si>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</si>
  <si>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</si>
  <si>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</si>
  <si>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</si>
  <si>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</si>
  <si>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</si>
  <si>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</si>
  <si>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</si>
  <si>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</si>
  <si>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</si>
  <si>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</si>
  <si>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</si>
  <si>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</si>
  <si>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</si>
  <si>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</si>
  <si>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</si>
  <si>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</si>
  <si>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</si>
  <si>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</si>
  <si>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</si>
  <si>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</si>
  <si>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</si>
  <si>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</si>
  <si>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</si>
  <si>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</si>
  <si>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</si>
  <si>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</si>
  <si>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</si>
  <si>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</si>
  <si>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</si>
  <si>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</si>
  <si>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</si>
  <si>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</si>
  <si>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</si>
  <si>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</si>
  <si>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</si>
  <si>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</si>
  <si>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</si>
  <si>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</si>
  <si>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</si>
  <si>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</si>
  <si>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</si>
  <si>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</si>
  <si>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</si>
  <si>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</si>
  <si>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</si>
  <si>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</si>
  <si>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</si>
  <si>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</si>
  <si>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</si>
  <si>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</si>
  <si>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</si>
  <si>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</si>
  <si>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</si>
  <si>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</si>
  <si>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</si>
  <si>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</si>
  <si>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</si>
  <si>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</si>
  <si>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</si>
  <si>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</si>
  <si>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</si>
  <si>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</si>
  <si>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</si>
  <si>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</si>
  <si>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</si>
  <si>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</si>
  <si>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</si>
  <si>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</si>
  <si>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</si>
  <si>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</si>
  <si>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</si>
  <si>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</si>
  <si>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</si>
  <si>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</si>
  <si>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</si>
  <si>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</si>
  <si>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</si>
  <si>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</si>
  <si>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</si>
  <si>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</si>
  <si>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</si>
  <si>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</si>
  <si>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</si>
  <si>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</si>
  <si>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</si>
  <si>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</si>
  <si>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</si>
  <si>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</si>
  <si>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</si>
  <si>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</si>
  <si>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</si>
  <si>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</si>
  <si>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</si>
  <si>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</si>
  <si>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</si>
  <si>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</si>
  <si>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</si>
  <si>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</si>
  <si>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</si>
  <si>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</si>
  <si>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</si>
  <si>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</si>
  <si>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</si>
  <si>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</si>
  <si>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</si>
  <si>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</si>
  <si>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</si>
  <si>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</si>
  <si>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</si>
  <si>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</si>
  <si>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</si>
  <si>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</si>
  <si>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</si>
  <si>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</si>
  <si>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</si>
  <si>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</si>
  <si>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</si>
  <si>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</si>
  <si>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</si>
  <si>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</si>
  <si>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</si>
  <si>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</si>
  <si>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</si>
  <si>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</si>
  <si>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</si>
  <si>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</si>
  <si>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</si>
  <si>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</si>
  <si>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</si>
  <si>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</si>
  <si>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</si>
  <si>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</si>
  <si>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</si>
  <si>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</si>
  <si>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</si>
  <si>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</si>
  <si>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</si>
  <si>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</si>
  <si>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</si>
  <si>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</si>
  <si>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</si>
  <si>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</si>
  <si>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</si>
  <si>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</si>
  <si>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</si>
  <si>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</si>
  <si>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</si>
  <si>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</si>
  <si>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</si>
  <si>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</si>
  <si>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</si>
  <si>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</si>
  <si>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</si>
  <si>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</si>
  <si>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</si>
  <si>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</si>
  <si>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</si>
  <si>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</si>
  <si>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</si>
  <si>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</si>
  <si>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</si>
  <si>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</si>
  <si>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</si>
  <si>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</si>
  <si>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</si>
  <si>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</si>
  <si>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</si>
  <si>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</si>
  <si>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</si>
  <si>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</si>
  <si>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</si>
  <si>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</si>
  <si>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</si>
  <si>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</si>
  <si>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</si>
  <si>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</si>
  <si>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</si>
  <si>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</si>
  <si>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</si>
  <si>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</si>
  <si>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</si>
  <si>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</si>
  <si>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</si>
  <si>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</si>
  <si>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</si>
  <si>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</si>
  <si>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</si>
  <si>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</si>
  <si>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</si>
  <si>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</si>
  <si>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</si>
  <si>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</si>
  <si>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</si>
  <si>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</si>
  <si>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</si>
  <si>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</si>
  <si>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</si>
  <si>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</si>
  <si>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</si>
  <si>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</si>
  <si>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</si>
  <si>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</si>
  <si>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</si>
  <si>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</si>
  <si>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</si>
  <si>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</si>
  <si>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</si>
  <si>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</si>
  <si>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</si>
  <si>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</si>
  <si>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</si>
  <si>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</si>
  <si>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</si>
  <si>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</si>
  <si>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</si>
  <si>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</si>
  <si>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</si>
  <si>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</si>
  <si>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</si>
  <si>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</si>
  <si>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</si>
  <si>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</si>
  <si>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</si>
  <si>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</si>
  <si>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</si>
  <si>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</si>
  <si>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</si>
  <si>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</si>
  <si>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</si>
  <si>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</si>
  <si>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</si>
  <si>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</si>
  <si>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</si>
  <si>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</si>
  <si>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</si>
  <si>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</si>
  <si>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</si>
  <si>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</si>
  <si>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</si>
  <si>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</si>
  <si>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</si>
  <si>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</si>
  <si>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</si>
  <si>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</si>
  <si>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</si>
  <si>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</si>
  <si>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</si>
  <si>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</si>
  <si>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</si>
  <si>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</si>
  <si>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</si>
  <si>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</si>
  <si>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</si>
  <si>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</si>
  <si>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</si>
  <si>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</si>
  <si>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</si>
  <si>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</si>
  <si>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</si>
  <si>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</si>
  <si>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</si>
  <si>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</si>
  <si>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</si>
  <si>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</si>
  <si>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</si>
  <si>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</si>
  <si>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</si>
  <si>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</si>
  <si>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</si>
  <si>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</si>
  <si>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</si>
  <si>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</si>
  <si>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</si>
  <si>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</si>
  <si>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</si>
  <si>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</si>
  <si>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</si>
  <si>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</si>
  <si>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</si>
  <si>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</si>
  <si>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</si>
  <si>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</si>
  <si>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</si>
  <si>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</si>
  <si>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</si>
  <si>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</si>
  <si>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</si>
  <si>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</si>
  <si>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</si>
  <si>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</si>
  <si>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</si>
  <si>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</si>
  <si>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</si>
  <si>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</si>
  <si>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</si>
  <si>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</si>
  <si>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</si>
  <si>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</si>
  <si>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</si>
  <si>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</si>
  <si>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</si>
  <si>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</si>
  <si>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</si>
  <si>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</si>
  <si>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</si>
  <si>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</si>
  <si>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</si>
  <si>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</si>
  <si>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</si>
  <si>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</si>
  <si>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</si>
  <si>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</si>
  <si>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</si>
  <si>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</si>
  <si>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</si>
  <si>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</si>
  <si>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</si>
  <si>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</si>
  <si>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</si>
  <si>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</si>
  <si>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</si>
  <si>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</si>
  <si>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</si>
  <si>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</si>
  <si>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</si>
  <si>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</si>
  <si>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</si>
  <si>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</si>
  <si>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</si>
  <si>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</si>
  <si>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</si>
  <si>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</si>
  <si>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</si>
  <si>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</si>
  <si>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</si>
  <si>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</si>
  <si>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</si>
  <si>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</si>
  <si>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</si>
  <si>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</si>
  <si>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</si>
  <si>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</si>
  <si>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</si>
  <si>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</si>
  <si>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</si>
  <si>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</si>
  <si>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</si>
  <si>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</si>
  <si>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</si>
  <si>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</si>
  <si>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</si>
  <si>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</si>
  <si>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</si>
  <si>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</si>
  <si>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</si>
  <si>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</si>
  <si>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</si>
  <si>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</si>
  <si>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</si>
  <si>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</si>
  <si>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</si>
  <si>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</si>
  <si>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</si>
  <si>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</si>
  <si>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</si>
  <si>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</si>
  <si>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</si>
  <si>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</si>
  <si>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</si>
  <si>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</si>
  <si>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</si>
  <si>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</si>
  <si>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</si>
  <si>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</si>
  <si>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</si>
  <si>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</si>
  <si>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</si>
  <si>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</si>
  <si>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</si>
  <si>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</si>
  <si>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</si>
  <si>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</si>
  <si>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</si>
  <si>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</si>
  <si>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</si>
  <si>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</si>
  <si>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</si>
  <si>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</si>
  <si>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</si>
  <si>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</si>
  <si>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</si>
  <si>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</si>
  <si>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</si>
  <si>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</si>
  <si>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</si>
  <si>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</si>
  <si>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</si>
  <si>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</si>
  <si>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</si>
  <si>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</si>
  <si>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</si>
  <si>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</si>
  <si>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</si>
  <si>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</si>
  <si>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</si>
  <si>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</si>
  <si>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</si>
  <si>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</si>
  <si>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</si>
  <si>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</si>
  <si>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</si>
  <si>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</si>
  <si>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</si>
  <si>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</si>
  <si>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</si>
  <si>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</si>
  <si>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</si>
  <si>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</si>
  <si>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</si>
  <si>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</si>
  <si>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</si>
  <si>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</si>
  <si>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</si>
  <si>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</si>
  <si>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</si>
  <si>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</si>
  <si>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</si>
  <si>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</si>
  <si>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</si>
  <si>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</si>
  <si>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</si>
  <si>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</si>
  <si>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</si>
  <si>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</si>
  <si>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</si>
  <si>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</si>
  <si>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</si>
  <si>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</si>
  <si>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</si>
  <si>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</si>
  <si>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</si>
  <si>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</si>
  <si>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</si>
  <si>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</si>
  <si>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</si>
  <si>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</si>
  <si>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</si>
  <si>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</si>
  <si>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</si>
  <si>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</si>
  <si>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</si>
  <si>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</si>
  <si>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</si>
  <si>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</si>
  <si>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</si>
  <si>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</si>
  <si>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</si>
  <si>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</si>
  <si>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</si>
  <si>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</si>
  <si>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</si>
  <si>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</si>
  <si>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</si>
  <si>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</si>
  <si>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</si>
  <si>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</si>
  <si>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</si>
  <si>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</si>
  <si>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</si>
  <si>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</si>
  <si>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</si>
  <si>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</si>
  <si>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</si>
  <si>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</si>
  <si>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</si>
  <si>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</si>
  <si>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</si>
  <si>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</si>
  <si>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</si>
  <si>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</si>
  <si>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</si>
  <si>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</si>
  <si>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</si>
  <si>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</si>
  <si>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</si>
  <si>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</si>
  <si>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</si>
  <si>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</si>
  <si>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</si>
  <si>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</si>
  <si>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</si>
  <si>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</si>
  <si>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</si>
  <si>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</si>
  <si>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</si>
  <si>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</si>
  <si>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</si>
  <si>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</si>
  <si>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</si>
  <si>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</si>
  <si>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</si>
  <si>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</si>
  <si>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</si>
  <si>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</si>
  <si>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</si>
  <si>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</si>
  <si>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</si>
  <si>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</si>
  <si>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</si>
  <si>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</si>
  <si>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</si>
  <si>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</si>
  <si>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</si>
  <si>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</si>
  <si>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</si>
  <si>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</si>
  <si>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</si>
  <si>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</si>
  <si>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</si>
  <si>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</si>
  <si>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</si>
  <si>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</si>
  <si>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</si>
  <si>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</si>
  <si>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</si>
  <si>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</si>
  <si>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</si>
  <si>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</si>
  <si>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</si>
  <si>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</si>
  <si>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</si>
  <si>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</si>
  <si>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</si>
  <si>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</si>
  <si>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</si>
  <si>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</si>
  <si>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</si>
  <si>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</si>
  <si>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</si>
  <si>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</si>
  <si>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</si>
  <si>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</si>
  <si>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</si>
  <si>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</si>
  <si>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</si>
  <si>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</si>
  <si>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</si>
  <si>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</si>
  <si>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</si>
  <si>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</si>
  <si>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</si>
  <si>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</si>
  <si>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</si>
  <si>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</si>
  <si>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</si>
  <si>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</si>
  <si>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</si>
  <si>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</si>
  <si>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</si>
  <si>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</si>
  <si>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</si>
  <si>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</si>
  <si>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</si>
  <si>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</si>
  <si>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</si>
  <si>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</si>
  <si>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</si>
  <si>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</si>
  <si>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</si>
  <si>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</si>
  <si>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</si>
  <si>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</si>
  <si>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</si>
  <si>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</si>
  <si>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</si>
  <si>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</si>
  <si>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</si>
  <si>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</si>
  <si>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</si>
  <si>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</si>
  <si>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</si>
  <si>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</si>
  <si>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</si>
  <si>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</si>
  <si>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</si>
  <si>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</si>
  <si>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</si>
  <si>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</si>
  <si>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</si>
  <si>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</si>
  <si>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</si>
  <si>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</si>
  <si>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</si>
  <si>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</si>
  <si>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</si>
  <si>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</si>
  <si>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</si>
  <si>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</si>
  <si>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</si>
  <si>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</si>
  <si>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</si>
  <si>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</si>
  <si>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</si>
  <si>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</si>
  <si>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</si>
  <si>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</si>
  <si>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</si>
  <si>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</si>
  <si>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</si>
  <si>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</si>
  <si>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</si>
  <si>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</si>
  <si>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</si>
  <si>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</si>
  <si>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</si>
  <si>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</si>
  <si>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</si>
  <si>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</si>
  <si>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</si>
  <si>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</si>
  <si>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</si>
  <si>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</si>
  <si>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</si>
  <si>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</si>
  <si>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</si>
  <si>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</si>
  <si>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</si>
  <si>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</si>
  <si>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</si>
  <si>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</si>
  <si>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</si>
  <si>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</si>
  <si>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</si>
  <si>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</si>
  <si>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</si>
  <si>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</si>
  <si>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</si>
  <si>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</si>
  <si>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</si>
  <si>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</si>
  <si>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</si>
  <si>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</si>
  <si>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</si>
  <si>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</si>
  <si>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</si>
  <si>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</si>
  <si>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</si>
  <si>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</si>
  <si>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</si>
  <si>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</si>
  <si>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</si>
  <si>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</si>
  <si>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</si>
  <si>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</si>
  <si>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</si>
  <si>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</si>
  <si>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</si>
  <si>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</si>
  <si>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</si>
  <si>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</si>
  <si>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</si>
  <si>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</si>
  <si>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</si>
  <si>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</si>
  <si>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</si>
  <si>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</si>
  <si>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</si>
  <si>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</si>
  <si>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</si>
  <si>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</si>
  <si>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</si>
  <si>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</si>
  <si>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</si>
  <si>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</si>
  <si>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</si>
  <si>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</si>
  <si>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</si>
  <si>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</si>
  <si>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</si>
  <si>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</si>
  <si>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</si>
  <si>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</si>
  <si>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</si>
  <si>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</si>
  <si>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</si>
  <si>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</si>
  <si>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</si>
  <si>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</si>
  <si>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</si>
  <si>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</si>
  <si>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</si>
  <si>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</si>
  <si>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</si>
  <si>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</si>
  <si>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</si>
  <si>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</si>
  <si>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</si>
  <si>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</si>
  <si>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</si>
  <si>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</si>
  <si>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</si>
  <si>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</si>
  <si>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</si>
  <si>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</si>
  <si>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</si>
  <si>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</si>
  <si>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</si>
  <si>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</si>
  <si>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</si>
  <si>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</si>
  <si>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</si>
  <si>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</si>
  <si>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</si>
  <si>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</si>
  <si>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</si>
  <si>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</si>
  <si>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</si>
  <si>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</si>
  <si>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</si>
  <si>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</si>
  <si>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</si>
  <si>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</si>
  <si>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</si>
  <si>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</si>
  <si>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</si>
  <si>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</si>
  <si>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</si>
  <si>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</si>
  <si>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</si>
  <si>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</si>
  <si>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</si>
  <si>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</si>
  <si>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</si>
  <si>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</si>
  <si>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</si>
  <si>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</si>
  <si>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</si>
  <si>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</si>
  <si>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</si>
  <si>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</si>
  <si>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</si>
  <si>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</si>
  <si>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</si>
  <si>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</si>
  <si>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</si>
  <si>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</si>
  <si>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</si>
  <si>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</si>
  <si>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</si>
  <si>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</si>
  <si>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</si>
  <si>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</si>
  <si>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</si>
  <si>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</si>
  <si>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</si>
  <si>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</si>
  <si>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</si>
  <si>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</si>
  <si>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</si>
  <si>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</si>
  <si>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</si>
  <si>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</si>
  <si>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</si>
  <si>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</si>
  <si>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</si>
  <si>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</si>
  <si>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</si>
  <si>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</si>
  <si>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</si>
  <si>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</si>
  <si>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</si>
  <si>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</si>
  <si>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</si>
  <si>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</si>
  <si>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</si>
  <si>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</si>
  <si>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</si>
  <si>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</si>
  <si>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</si>
  <si>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</si>
  <si>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</si>
  <si>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</si>
  <si>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</si>
  <si>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</si>
  <si>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</si>
  <si>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</si>
  <si>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</si>
  <si>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</si>
  <si>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</si>
  <si>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</si>
  <si>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</si>
  <si>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</si>
  <si>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</si>
  <si>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</si>
  <si>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</si>
  <si>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</si>
  <si>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</si>
  <si>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</si>
  <si>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</si>
  <si>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</si>
  <si>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</si>
  <si>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</si>
  <si>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</si>
  <si>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</si>
  <si>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</si>
  <si>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</si>
  <si>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</si>
  <si>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</si>
  <si>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</si>
  <si>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</si>
  <si>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</si>
  <si>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</si>
  <si>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</si>
  <si>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</si>
  <si>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</si>
  <si>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</si>
  <si>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</si>
  <si>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</si>
  <si>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</si>
  <si>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</si>
  <si>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</si>
  <si>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</si>
  <si>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</si>
  <si>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</si>
  <si>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</si>
  <si>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</si>
  <si>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</si>
  <si>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</si>
  <si>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</si>
  <si>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</si>
  <si>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</si>
  <si>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</si>
  <si>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</si>
  <si>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</si>
  <si>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</si>
  <si>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</si>
  <si>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</si>
  <si>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</si>
  <si>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</si>
  <si>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</si>
  <si>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</si>
  <si>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</si>
  <si>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</si>
  <si>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</si>
  <si>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</si>
  <si>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</si>
  <si>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</si>
  <si>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</si>
  <si>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</si>
  <si>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</si>
  <si>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</si>
  <si>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</si>
  <si>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</si>
  <si>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</si>
  <si>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</si>
  <si>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</si>
  <si>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</si>
  <si>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</si>
  <si>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</si>
  <si>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</si>
  <si>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</si>
  <si>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</si>
  <si>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</si>
  <si>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</si>
  <si>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</si>
  <si>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</si>
  <si>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</si>
  <si>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</si>
  <si>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</si>
  <si>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</si>
  <si>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</si>
  <si>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</si>
  <si>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</si>
  <si>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</si>
  <si>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</si>
  <si>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</si>
  <si>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</si>
  <si>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</si>
  <si>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</si>
  <si>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</si>
  <si>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</si>
  <si>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</si>
  <si>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</si>
  <si>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</si>
  <si>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</si>
  <si>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</si>
  <si>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</si>
  <si>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</si>
  <si>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</si>
  <si>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</si>
  <si>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</si>
  <si>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</si>
  <si>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</si>
  <si>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</si>
  <si>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</si>
  <si>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</si>
  <si>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</si>
  <si>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</si>
  <si>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</si>
  <si>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</si>
  <si>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</si>
  <si>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</si>
  <si>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</si>
  <si>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</si>
  <si>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</si>
  <si>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</si>
  <si>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</si>
  <si>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</si>
  <si>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</si>
  <si>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</si>
  <si>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</si>
  <si>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</si>
  <si>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</si>
  <si>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</si>
  <si>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</si>
  <si>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</si>
  <si>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</si>
  <si>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</si>
  <si>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</si>
  <si>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</si>
  <si>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</si>
  <si>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</si>
  <si>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</si>
  <si>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</si>
  <si>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</si>
  <si>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</si>
  <si>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</si>
  <si>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</si>
  <si>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</si>
  <si>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</si>
  <si>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</si>
  <si>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</si>
  <si>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</si>
  <si>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</si>
  <si>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</si>
  <si>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</si>
  <si>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</si>
  <si>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</si>
  <si>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</si>
  <si>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</si>
  <si>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</si>
  <si>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</si>
  <si>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</si>
  <si>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</si>
  <si>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</si>
  <si>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</si>
  <si>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</si>
  <si>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</si>
  <si>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</si>
  <si>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</si>
  <si>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</si>
  <si>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</si>
  <si>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</si>
  <si>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</si>
  <si>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</si>
  <si>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</si>
  <si>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</si>
  <si>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</si>
  <si>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</si>
  <si>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</si>
  <si>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</si>
  <si>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</si>
  <si>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</si>
  <si>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</si>
  <si>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</si>
  <si>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</si>
  <si>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</si>
  <si>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</si>
  <si>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</si>
  <si>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</si>
  <si>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</si>
  <si>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</si>
  <si>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</si>
  <si>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</si>
  <si>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</si>
  <si>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</si>
  <si>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</si>
  <si>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</si>
  <si>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</si>
  <si>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</si>
  <si>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</si>
  <si>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</si>
  <si>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</si>
  <si>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</si>
  <si>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</si>
  <si>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</si>
  <si>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</si>
  <si>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</si>
  <si>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</si>
  <si>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</si>
  <si>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</si>
  <si>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</si>
  <si>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</si>
  <si>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</si>
  <si>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</si>
  <si>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</si>
  <si>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</si>
  <si>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</si>
  <si>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</si>
  <si>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</si>
  <si>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</si>
  <si>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</si>
  <si>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</si>
  <si>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</si>
  <si>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</si>
  <si>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</si>
  <si>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</si>
  <si>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</si>
  <si>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</si>
  <si>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</si>
  <si>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</si>
  <si>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</si>
  <si>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</si>
  <si>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</si>
  <si>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</si>
  <si>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</si>
  <si>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</si>
  <si>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</si>
  <si>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</si>
  <si>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</si>
  <si>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</si>
  <si>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</si>
  <si>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</si>
  <si>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</si>
  <si>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</si>
  <si>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</si>
  <si>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</si>
  <si>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</si>
  <si>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</si>
  <si>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</si>
  <si>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</si>
  <si>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</si>
  <si>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</si>
  <si>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</si>
  <si>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</si>
  <si>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</si>
  <si>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</si>
  <si>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</si>
  <si>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</si>
  <si>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</si>
  <si>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</si>
  <si>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</si>
  <si>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</si>
  <si>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</si>
  <si>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</si>
  <si>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</si>
  <si>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</si>
  <si>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</si>
  <si>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</si>
  <si>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</si>
  <si>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</si>
  <si>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</si>
  <si>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</si>
  <si>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</si>
  <si>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</si>
  <si>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</si>
  <si>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</si>
  <si>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</si>
  <si>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</si>
  <si>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</si>
  <si>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</si>
  <si>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</si>
  <si>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</si>
  <si>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</si>
  <si>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</si>
  <si>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</si>
  <si>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</si>
  <si>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</si>
  <si>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</si>
  <si>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</si>
  <si>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</si>
  <si>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</si>
  <si>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</si>
  <si>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</si>
  <si>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</si>
  <si>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</si>
  <si>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</si>
  <si>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</si>
  <si>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</si>
  <si>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</si>
  <si>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</si>
  <si>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</si>
  <si>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</si>
  <si>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</si>
  <si>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</si>
  <si>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</si>
  <si>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</si>
  <si>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</si>
  <si>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</si>
  <si>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</si>
  <si>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</si>
  <si>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</si>
  <si>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</si>
  <si>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</si>
  <si>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</si>
  <si>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</si>
  <si>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</si>
  <si>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</si>
  <si>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</si>
  <si>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</si>
  <si>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</si>
  <si>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</si>
  <si>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</si>
  <si>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</si>
  <si>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</si>
  <si>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</si>
  <si>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</si>
  <si>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</si>
  <si>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</si>
  <si>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</si>
  <si>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</si>
  <si>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</si>
  <si>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</si>
  <si>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</si>
  <si>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</si>
  <si>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</si>
  <si>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</si>
  <si>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</si>
  <si>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</si>
  <si>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</si>
  <si>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</si>
  <si>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</si>
  <si>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</si>
  <si>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</si>
  <si>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</si>
  <si>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</si>
  <si>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</si>
  <si>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</si>
  <si>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</si>
  <si>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</si>
  <si>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</si>
  <si>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</si>
  <si>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</si>
  <si>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</si>
  <si>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</si>
  <si>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</si>
  <si>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</si>
  <si>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</si>
  <si>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</si>
  <si>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</si>
  <si>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</si>
  <si>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</si>
  <si>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</si>
  <si>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</si>
  <si>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</si>
  <si>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</si>
  <si>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</si>
  <si>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</si>
  <si>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</si>
  <si>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</si>
  <si>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</si>
  <si>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</si>
  <si>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</si>
  <si>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</si>
  <si>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</si>
  <si>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</si>
  <si>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</si>
  <si>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</si>
  <si>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</si>
  <si>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</si>
  <si>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</si>
  <si>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</si>
  <si>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</si>
  <si>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</si>
  <si>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</si>
  <si>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</si>
  <si>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</si>
  <si>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</si>
  <si>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</si>
  <si>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</si>
  <si>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</si>
  <si>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</si>
  <si>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</si>
  <si>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</si>
  <si>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</si>
  <si>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</si>
  <si>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</si>
  <si>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</si>
  <si>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</si>
  <si>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</si>
  <si>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</si>
  <si>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</si>
  <si>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</si>
  <si>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</si>
  <si>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</si>
  <si>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</si>
  <si>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</si>
  <si>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</si>
  <si>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</si>
  <si>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</si>
  <si>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</si>
  <si>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</si>
  <si>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</si>
  <si>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</si>
  <si>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</si>
  <si>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</si>
  <si>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</si>
  <si>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</si>
  <si>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</si>
  <si>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</si>
  <si>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</si>
  <si>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</si>
  <si>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</si>
  <si>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</si>
  <si>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</si>
  <si>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</si>
  <si>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</si>
  <si>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</si>
  <si>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</si>
  <si>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</si>
  <si>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</si>
  <si>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</si>
  <si>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</si>
  <si>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</si>
  <si>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</si>
  <si>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</si>
  <si>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</si>
  <si>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</si>
  <si>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</si>
  <si>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</si>
  <si>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</si>
  <si>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</si>
  <si>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</si>
  <si>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</si>
  <si>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</si>
  <si>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</si>
  <si>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</si>
  <si>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</si>
  <si>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</si>
  <si>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</si>
  <si>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</si>
  <si>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</si>
  <si>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</si>
  <si>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</si>
  <si>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</si>
  <si>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</si>
  <si>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</si>
  <si>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</si>
  <si>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</si>
  <si>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</si>
  <si>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</si>
  <si>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</si>
  <si>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</si>
  <si>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</si>
  <si>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</si>
  <si>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</si>
  <si>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</si>
  <si>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</si>
  <si>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</si>
  <si>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</si>
  <si>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</si>
  <si>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</si>
  <si>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</si>
  <si>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</si>
  <si>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</si>
  <si>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</si>
  <si>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</si>
  <si>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</si>
  <si>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</si>
  <si>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</si>
  <si>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</si>
  <si>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</si>
  <si>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</si>
  <si>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</si>
  <si>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</si>
  <si>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</si>
  <si>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</si>
  <si>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</si>
  <si>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</si>
  <si>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</si>
  <si>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</si>
  <si>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</si>
  <si>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</si>
  <si>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</si>
  <si>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</si>
  <si>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</si>
  <si>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</si>
  <si>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</si>
  <si>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</si>
  <si>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</si>
  <si>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</si>
  <si>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</si>
  <si>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</si>
  <si>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</si>
  <si>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</si>
  <si>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</si>
  <si>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</si>
  <si>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</si>
  <si>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</si>
  <si>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</si>
  <si>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</si>
  <si>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</si>
  <si>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</si>
  <si>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</si>
  <si>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</si>
  <si>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</si>
  <si>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</si>
  <si>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</si>
  <si>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</si>
  <si>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</si>
  <si>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</si>
  <si>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</si>
  <si>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</si>
  <si>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</si>
  <si>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</si>
  <si>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</si>
  <si>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</si>
  <si>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</si>
  <si>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</si>
  <si>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</si>
  <si>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</si>
  <si>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</si>
  <si>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</si>
  <si>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</si>
  <si>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</si>
  <si>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</si>
  <si>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</si>
  <si>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</si>
  <si>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</si>
  <si>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</si>
  <si>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</si>
  <si>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</si>
  <si>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</si>
  <si>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</si>
  <si>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</si>
  <si>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</si>
  <si>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</si>
  <si>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</si>
  <si>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</si>
  <si>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</si>
  <si>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</si>
  <si>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</si>
  <si>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</si>
  <si>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</si>
  <si>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</si>
  <si>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</si>
  <si>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</si>
  <si>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</si>
  <si>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</si>
  <si>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</si>
  <si>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</si>
  <si>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</si>
  <si>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</si>
  <si>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</si>
  <si>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</si>
  <si>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</si>
  <si>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</si>
  <si>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</si>
  <si>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</si>
  <si>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</si>
  <si>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</si>
  <si>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</si>
  <si>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</si>
  <si>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</si>
  <si>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</si>
  <si>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</si>
  <si>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</si>
  <si>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</si>
  <si>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</si>
  <si>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</si>
  <si>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</si>
  <si>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</si>
  <si>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</si>
  <si>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</si>
  <si>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</si>
  <si>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</si>
  <si>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</si>
  <si>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</si>
  <si>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</si>
  <si>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</si>
  <si>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</si>
  <si>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</si>
  <si>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</si>
  <si>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</si>
  <si>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</si>
  <si>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</si>
  <si>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</si>
  <si>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</si>
  <si>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</si>
  <si>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</si>
  <si>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</si>
  <si>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</si>
  <si>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</si>
  <si>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</si>
  <si>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</si>
  <si>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</si>
  <si>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</si>
  <si>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</si>
  <si>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</si>
  <si>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</si>
  <si>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</si>
  <si>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</si>
  <si>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</si>
  <si>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</si>
  <si>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</si>
  <si>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</si>
  <si>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</si>
  <si>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</si>
  <si>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</si>
  <si>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</si>
  <si>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</si>
  <si>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</si>
  <si>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</si>
  <si>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</si>
  <si>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</si>
  <si>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</si>
  <si>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</si>
  <si>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</si>
  <si>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</si>
  <si>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</si>
  <si>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</si>
  <si>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</si>
  <si>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</si>
  <si>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</si>
  <si>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</si>
  <si>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</si>
  <si>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</si>
  <si>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</si>
  <si>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</si>
  <si>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</si>
  <si>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</si>
  <si>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</si>
  <si>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</si>
  <si>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</si>
  <si>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</si>
  <si>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</si>
  <si>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</si>
  <si>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</si>
  <si>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</si>
  <si>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</si>
  <si>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</si>
  <si>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</si>
  <si>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</si>
  <si>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</si>
  <si>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</si>
  <si>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</si>
  <si>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</si>
  <si>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</si>
  <si>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</si>
  <si>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</si>
  <si>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</si>
  <si>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</si>
  <si>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</si>
  <si>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</si>
  <si>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</si>
  <si>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</si>
  <si>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</si>
  <si>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</si>
  <si>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</si>
  <si>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</si>
  <si>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</si>
  <si>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</si>
  <si>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</si>
  <si>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</si>
  <si>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</si>
  <si>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</si>
  <si>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</si>
  <si>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</si>
  <si>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</si>
  <si>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</si>
  <si>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</si>
  <si>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</si>
  <si>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</si>
  <si>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</si>
  <si>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</si>
  <si>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</si>
  <si>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</si>
  <si>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</si>
  <si>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</si>
  <si>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</si>
  <si>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</si>
  <si>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</si>
  <si>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</si>
  <si>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</si>
  <si>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</si>
  <si>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</si>
  <si>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</si>
  <si>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</si>
  <si>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</si>
  <si>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</si>
  <si>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</si>
  <si>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</si>
  <si>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</si>
  <si>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</si>
  <si>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</si>
  <si>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</si>
  <si>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</si>
  <si>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</si>
  <si>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</si>
  <si>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</si>
  <si>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</si>
  <si>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</si>
  <si>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</si>
  <si>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</si>
  <si>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</si>
  <si>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</si>
  <si>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</si>
  <si>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</si>
  <si>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</si>
  <si>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</si>
  <si>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</si>
  <si>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</si>
  <si>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</si>
  <si>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</si>
  <si>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</si>
  <si>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</si>
  <si>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</si>
  <si>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</si>
  <si>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</si>
  <si>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</si>
  <si>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</si>
  <si>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</si>
  <si>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</si>
  <si>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</si>
  <si>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</si>
  <si>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</si>
  <si>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</si>
  <si>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</si>
  <si>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</si>
  <si>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</si>
  <si>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</si>
  <si>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</si>
  <si>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</si>
  <si>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</si>
  <si>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</si>
  <si>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</si>
  <si>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</si>
  <si>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</si>
  <si>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</si>
  <si>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</si>
  <si>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</si>
  <si>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</si>
  <si>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</si>
  <si>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</si>
  <si>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</si>
  <si>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</si>
  <si>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</si>
  <si>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</si>
  <si>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</si>
  <si>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</si>
  <si>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</si>
  <si>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</si>
  <si>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</si>
  <si>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</si>
  <si>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</si>
  <si>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</si>
  <si>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</si>
  <si>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</si>
  <si>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</si>
  <si>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</si>
  <si>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</si>
  <si>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</si>
  <si>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</si>
  <si>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</si>
  <si>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</si>
  <si>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</si>
  <si>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</si>
  <si>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</si>
  <si>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</si>
  <si>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</si>
  <si>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</si>
  <si>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</si>
  <si>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</si>
  <si>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</si>
  <si>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</si>
  <si>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</si>
  <si>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</si>
  <si>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</si>
  <si>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</si>
  <si>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</si>
  <si>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</si>
  <si>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</si>
  <si>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</si>
  <si>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</si>
  <si>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</si>
  <si>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</si>
  <si>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</si>
  <si>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</si>
  <si>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</si>
  <si>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</si>
  <si>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</si>
  <si>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</si>
  <si>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</si>
  <si>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</si>
  <si>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</si>
  <si>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</si>
  <si>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</si>
  <si>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</si>
  <si>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</si>
  <si>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</si>
  <si>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</si>
  <si>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</si>
  <si>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</si>
  <si>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</si>
  <si>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</si>
  <si>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</si>
  <si>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</si>
  <si>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</si>
  <si>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</si>
  <si>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</si>
  <si>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</si>
  <si>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</si>
  <si>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</si>
  <si>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</si>
  <si>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</si>
  <si>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</si>
  <si>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</si>
  <si>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</si>
  <si>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</si>
  <si>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</si>
  <si>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</si>
  <si>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</si>
  <si>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</si>
  <si>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</si>
  <si>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</si>
  <si>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</si>
  <si>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</si>
  <si>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</si>
  <si>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</si>
  <si>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</si>
  <si>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</si>
  <si>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</si>
  <si>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</si>
  <si>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</si>
  <si>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</si>
  <si>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</si>
  <si>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</si>
  <si>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</si>
  <si>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</si>
  <si>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</si>
  <si>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</si>
  <si>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</si>
  <si>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</si>
  <si>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</si>
  <si>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</si>
  <si>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</si>
  <si>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</si>
  <si>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</si>
  <si>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</si>
  <si>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</si>
  <si>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</si>
  <si>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</si>
  <si>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</si>
  <si>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</si>
  <si>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</si>
  <si>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</si>
  <si>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</si>
  <si>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</si>
  <si>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</si>
  <si>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</si>
  <si>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</si>
  <si>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</si>
  <si>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</si>
  <si>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</si>
  <si>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</si>
  <si>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</si>
  <si>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</si>
  <si>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</si>
  <si>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</si>
  <si>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</si>
  <si>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</si>
  <si>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</si>
  <si>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</si>
  <si>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</si>
  <si>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</si>
  <si>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</si>
  <si>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</si>
  <si>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</si>
  <si>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</si>
  <si>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</si>
  <si>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</si>
  <si>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</si>
  <si>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</si>
  <si>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</si>
  <si>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</si>
  <si>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</si>
  <si>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</si>
  <si>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</si>
  <si>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</si>
  <si>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</si>
  <si>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</si>
  <si>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</si>
  <si>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</si>
  <si>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</si>
  <si>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</si>
  <si>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</si>
  <si>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</si>
  <si>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</si>
  <si>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</si>
  <si>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</si>
  <si>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</si>
  <si>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</si>
  <si>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</si>
  <si>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</si>
  <si>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</si>
  <si>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</si>
  <si>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</si>
  <si>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</si>
  <si>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</si>
  <si>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</si>
  <si>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</si>
  <si>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</si>
  <si>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</si>
  <si>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</si>
  <si>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</si>
  <si>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</si>
  <si>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</si>
  <si>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</si>
  <si>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</si>
  <si>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</si>
  <si>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</si>
  <si>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</si>
  <si>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</si>
  <si>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</si>
  <si>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</si>
  <si>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</si>
  <si>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</si>
  <si>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</si>
  <si>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</si>
  <si>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</si>
  <si>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</si>
  <si>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</si>
  <si>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</si>
  <si>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</si>
  <si>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</si>
  <si>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</si>
  <si>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</si>
  <si>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</si>
  <si>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</si>
  <si>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</si>
  <si>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</si>
  <si>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</si>
  <si>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</si>
  <si>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</si>
  <si>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</si>
  <si>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</si>
  <si>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</si>
  <si>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</si>
  <si>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</si>
  <si>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</si>
  <si>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</si>
  <si>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</si>
  <si>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</si>
  <si>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</si>
  <si>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</si>
  <si>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</si>
  <si>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</si>
  <si>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</si>
  <si>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</si>
  <si>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</si>
  <si>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</si>
  <si>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</si>
  <si>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</si>
  <si>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</si>
  <si>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</si>
  <si>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</si>
  <si>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</si>
  <si>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</si>
  <si>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</si>
  <si>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</si>
  <si>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</si>
  <si>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</si>
  <si>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</si>
  <si>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</si>
  <si>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</si>
  <si>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</si>
  <si>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</si>
  <si>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</si>
  <si>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</si>
  <si>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</si>
  <si>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</si>
  <si>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</si>
  <si>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</si>
  <si>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</si>
  <si>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</si>
  <si>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</si>
  <si>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</si>
  <si>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</si>
  <si>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</si>
  <si>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</si>
  <si>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</si>
  <si>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</si>
  <si>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</si>
  <si>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</si>
  <si>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</si>
  <si>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</si>
  <si>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</si>
  <si>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</si>
  <si>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</si>
  <si>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</si>
  <si>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</si>
  <si>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</si>
  <si>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</si>
  <si>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</si>
  <si>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</si>
  <si>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</si>
  <si>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</si>
  <si>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</si>
  <si>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</si>
  <si>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</si>
  <si>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</si>
  <si>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</si>
  <si>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</si>
  <si>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</si>
  <si>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</si>
  <si>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</si>
  <si>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</si>
  <si>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</si>
  <si>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</si>
  <si>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</si>
  <si>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</si>
  <si>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</si>
  <si>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</si>
  <si>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</si>
  <si>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</si>
  <si>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</si>
  <si>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</si>
  <si>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</si>
  <si>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</si>
  <si>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</si>
  <si>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</si>
  <si>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</si>
  <si>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</si>
  <si>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</si>
  <si>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</si>
  <si>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</si>
  <si>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</si>
  <si>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</si>
  <si>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</si>
  <si>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</si>
  <si>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</si>
  <si>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</si>
  <si>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</si>
  <si>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</si>
  <si>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</si>
  <si>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</si>
  <si>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</si>
  <si>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</si>
  <si>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</si>
  <si>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</si>
  <si>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</si>
  <si>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</si>
  <si>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</si>
  <si>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</si>
  <si>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</si>
  <si>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</si>
  <si>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</si>
  <si>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</si>
  <si>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</si>
  <si>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</si>
  <si>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</si>
  <si>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</si>
  <si>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</si>
  <si>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</si>
  <si>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</si>
  <si>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</si>
  <si>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</si>
  <si>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</si>
  <si>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</si>
  <si>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</si>
  <si>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</si>
  <si>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</si>
  <si>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</si>
  <si>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</si>
  <si>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</si>
  <si>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</si>
  <si>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</si>
  <si>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</si>
  <si>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</si>
  <si>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</si>
  <si>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</si>
  <si>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</si>
  <si>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</si>
  <si>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</si>
  <si>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</si>
  <si>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</si>
  <si>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</si>
  <si>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</si>
  <si>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</si>
  <si>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</si>
  <si>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</si>
  <si>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</si>
  <si>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</si>
  <si>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</si>
  <si>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</si>
  <si>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</si>
  <si>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</si>
  <si>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</si>
  <si>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</si>
  <si>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</si>
  <si>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</si>
  <si>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</si>
  <si>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</si>
  <si>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</si>
  <si>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</si>
  <si>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</si>
  <si>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</si>
  <si>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</si>
  <si>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</si>
  <si>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</si>
  <si>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</si>
  <si>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</si>
  <si>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</si>
  <si>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</si>
  <si>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</si>
  <si>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</si>
  <si>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</si>
  <si>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</si>
  <si>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</si>
  <si>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</si>
  <si>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</si>
  <si>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</si>
  <si>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</si>
  <si>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</si>
  <si>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</si>
  <si>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</si>
  <si>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</si>
  <si>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</si>
  <si>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</si>
  <si>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</si>
  <si>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</si>
  <si>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</si>
  <si>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</si>
  <si>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</si>
  <si>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</si>
  <si>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</si>
  <si>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</si>
  <si>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</si>
  <si>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</si>
  <si>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</si>
  <si>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</si>
  <si>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</si>
  <si>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</si>
  <si>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</si>
  <si>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</si>
  <si>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</si>
  <si>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</si>
  <si>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</si>
  <si>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</si>
  <si>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</si>
  <si>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</si>
  <si>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</si>
  <si>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</si>
  <si>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</si>
  <si>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</si>
  <si>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</si>
  <si>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</si>
  <si>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</si>
  <si>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</si>
  <si>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</si>
  <si>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</si>
  <si>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</si>
  <si>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</si>
  <si>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</si>
  <si>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</si>
  <si>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</si>
  <si>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</si>
  <si>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</si>
  <si>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</si>
  <si>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</si>
  <si>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</si>
  <si>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</si>
  <si>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</si>
  <si>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</si>
  <si>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</si>
  <si>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</si>
  <si>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</si>
  <si>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</si>
  <si>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</si>
  <si>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</si>
  <si>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</si>
  <si>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</si>
  <si>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</si>
  <si>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</si>
  <si>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</si>
  <si>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</si>
  <si>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</si>
  <si>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</si>
  <si>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</si>
  <si>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</si>
  <si>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</si>
  <si>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</si>
  <si>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</si>
  <si>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</si>
  <si>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</si>
  <si>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</si>
  <si>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</si>
  <si>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</si>
  <si>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</si>
  <si>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</si>
  <si>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</si>
  <si>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</si>
  <si>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</si>
  <si>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</si>
  <si>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</si>
  <si>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</si>
  <si>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</si>
  <si>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</si>
  <si>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</si>
  <si>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</si>
  <si>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</si>
  <si>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</si>
  <si>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</si>
  <si>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</si>
  <si>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</si>
  <si>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</si>
  <si>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</si>
  <si>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</si>
  <si>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</si>
  <si>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</si>
  <si>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</si>
  <si>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</si>
  <si>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</si>
  <si>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</si>
  <si>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</si>
  <si>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</si>
  <si>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</si>
  <si>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</si>
  <si>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</si>
  <si>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</si>
  <si>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</si>
  <si>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</si>
  <si>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</si>
  <si>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</si>
  <si>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</si>
  <si>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</si>
  <si>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</si>
  <si>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</si>
  <si>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</si>
  <si>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</si>
  <si>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</si>
  <si>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</si>
  <si>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</si>
  <si>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</si>
  <si>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</si>
  <si>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</si>
  <si>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</si>
  <si>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</si>
  <si>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</si>
  <si>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</si>
  <si>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</si>
  <si>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</si>
  <si>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</si>
  <si>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</si>
  <si>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</si>
  <si>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</si>
  <si>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</si>
  <si>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</si>
  <si>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</si>
  <si>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</si>
  <si>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</si>
  <si>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</si>
  <si>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</si>
  <si>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</si>
  <si>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</si>
  <si>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</si>
  <si>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</si>
  <si>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</si>
  <si>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</si>
  <si>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</si>
  <si>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</si>
  <si>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</si>
  <si>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</si>
  <si>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</si>
  <si>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</si>
  <si>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</si>
  <si>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</si>
  <si>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</si>
  <si>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</si>
  <si>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</si>
  <si>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</si>
  <si>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</si>
  <si>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</si>
  <si>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</si>
  <si>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</si>
  <si>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</si>
  <si>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</si>
  <si>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</si>
  <si>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</si>
  <si>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</si>
  <si>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</si>
  <si>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</si>
  <si>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</si>
  <si>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</si>
  <si>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</si>
  <si>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</si>
  <si>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</si>
  <si>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</si>
  <si>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</si>
  <si>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</si>
  <si>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</si>
  <si>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</si>
  <si>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</si>
  <si>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</si>
  <si>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</si>
  <si>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</si>
  <si>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</si>
  <si>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</si>
  <si>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</si>
  <si>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</si>
  <si>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</si>
  <si>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</si>
  <si>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</si>
  <si>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</si>
  <si>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</si>
  <si>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</si>
  <si>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</si>
  <si>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</si>
  <si>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</si>
  <si>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</si>
  <si>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</si>
  <si>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</si>
  <si>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</si>
  <si>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</si>
  <si>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</si>
  <si>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</si>
  <si>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</si>
  <si>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</si>
  <si>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</si>
  <si>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</si>
  <si>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</si>
  <si>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</si>
  <si>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</si>
  <si>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</si>
  <si>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</si>
  <si>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</si>
  <si>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</si>
  <si>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</si>
  <si>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</si>
  <si>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</si>
  <si>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</si>
  <si>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</si>
  <si>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</si>
  <si>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</si>
  <si>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</si>
  <si>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</si>
  <si>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</si>
  <si>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</si>
  <si>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</si>
  <si>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</si>
  <si>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</si>
  <si>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</si>
  <si>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</si>
  <si>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</si>
  <si>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</si>
  <si>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</si>
  <si>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</si>
  <si>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</si>
  <si>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</si>
  <si>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</si>
  <si>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</si>
  <si>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</si>
  <si>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</si>
  <si>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</si>
  <si>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</si>
  <si>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</si>
  <si>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</si>
  <si>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</si>
  <si>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</si>
  <si>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</si>
  <si>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</si>
  <si>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</si>
  <si>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</si>
  <si>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</si>
  <si>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</si>
  <si>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</si>
  <si>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</si>
  <si>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</si>
  <si>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</si>
  <si>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</si>
  <si>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</si>
  <si>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</si>
  <si>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</si>
  <si>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</si>
  <si>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</si>
  <si>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</si>
  <si>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</si>
  <si>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</si>
  <si>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</si>
  <si>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</si>
  <si>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</si>
  <si>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</si>
  <si>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</si>
  <si>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</si>
  <si>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</si>
  <si>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</si>
  <si>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</si>
  <si>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</si>
  <si>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</si>
  <si>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</si>
  <si>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</si>
  <si>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</si>
  <si>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</si>
  <si>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</si>
  <si>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</si>
  <si>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</si>
  <si>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</si>
  <si>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</si>
  <si>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</si>
  <si>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</si>
  <si>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</si>
  <si>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</si>
  <si>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</si>
  <si>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</si>
  <si>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</si>
  <si>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</si>
  <si>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</si>
  <si>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</si>
  <si>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</si>
  <si>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</si>
  <si>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</si>
  <si>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</si>
  <si>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</si>
  <si>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</si>
  <si>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</si>
  <si>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</si>
  <si>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</si>
  <si>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</si>
  <si>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</si>
  <si>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</si>
  <si>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</si>
  <si>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</si>
  <si>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</si>
  <si>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</si>
  <si>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</si>
  <si>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</si>
  <si>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</si>
  <si>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</si>
  <si>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</si>
  <si>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</si>
  <si>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</si>
  <si>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</si>
  <si>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</si>
  <si>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</si>
  <si>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</si>
  <si>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</si>
  <si>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</si>
  <si>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</si>
  <si>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</si>
  <si>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</si>
  <si>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</si>
  <si>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</si>
  <si>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</si>
  <si>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</si>
  <si>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</si>
  <si>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</si>
  <si>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</si>
  <si>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</si>
  <si>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</si>
  <si>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</si>
  <si>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</si>
  <si>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</si>
  <si>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</si>
  <si>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</si>
  <si>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</si>
  <si>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</si>
  <si>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</si>
  <si>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</si>
  <si>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</si>
  <si>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</si>
  <si>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</si>
  <si>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</si>
  <si>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</si>
  <si>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</si>
  <si>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</si>
  <si>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</si>
  <si>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</si>
  <si>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</si>
  <si>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</si>
  <si>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</si>
  <si>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</si>
  <si>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</si>
  <si>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</si>
  <si>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</si>
  <si>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</si>
  <si>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</si>
  <si>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</si>
  <si>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</si>
  <si>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</si>
  <si>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</si>
  <si>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</si>
  <si>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</si>
  <si>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</si>
  <si>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</si>
  <si>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</si>
  <si>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</si>
  <si>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</si>
  <si>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</si>
  <si>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</si>
  <si>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</si>
  <si>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</si>
  <si>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</si>
  <si>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</si>
  <si>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</si>
  <si>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</si>
  <si>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</si>
  <si>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</si>
  <si>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</si>
  <si>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</si>
  <si>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</si>
  <si>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</si>
  <si>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</si>
  <si>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</si>
  <si>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</si>
  <si>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</si>
  <si>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</si>
  <si>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</si>
  <si>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</si>
  <si>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</si>
  <si>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</si>
  <si>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</si>
  <si>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</si>
  <si>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</si>
  <si>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</si>
  <si>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</si>
  <si>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</si>
  <si>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</si>
  <si>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</si>
  <si>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</si>
  <si>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</si>
  <si>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</si>
  <si>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</si>
  <si>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</si>
  <si>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</si>
  <si>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</si>
  <si>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</si>
  <si>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</si>
  <si>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</si>
  <si>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</si>
  <si>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</si>
  <si>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</si>
  <si>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</si>
  <si>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</si>
  <si>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</si>
  <si>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</si>
  <si>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</si>
  <si>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</si>
  <si>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</si>
  <si>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</si>
  <si>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</si>
  <si>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</si>
  <si>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</si>
  <si>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</si>
  <si>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</si>
  <si>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</si>
  <si>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</si>
  <si>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</si>
  <si>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</si>
  <si>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</si>
  <si>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</si>
  <si>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</si>
  <si>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</si>
  <si>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</si>
  <si>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</si>
  <si>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</si>
  <si>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</si>
  <si>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</si>
  <si>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</si>
  <si>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</si>
  <si>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</si>
  <si>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</si>
  <si>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</si>
  <si>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</si>
  <si>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</si>
  <si>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</si>
  <si>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</si>
  <si>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</si>
  <si>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</si>
  <si>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</si>
  <si>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</si>
  <si>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</si>
  <si>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</si>
  <si>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</si>
  <si>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</si>
  <si>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</si>
  <si>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</si>
  <si>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</si>
  <si>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</si>
  <si>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</si>
  <si>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</si>
  <si>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</si>
  <si>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</si>
  <si>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</si>
  <si>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</si>
  <si>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</si>
  <si>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</si>
  <si>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</si>
  <si>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</si>
  <si>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</si>
  <si>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</si>
  <si>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</si>
  <si>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</si>
  <si>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</si>
  <si>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</si>
  <si>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</si>
  <si>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</si>
  <si>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</si>
  <si>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</si>
  <si>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</si>
  <si>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</si>
  <si>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</si>
  <si>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</si>
  <si>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</si>
  <si>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</si>
  <si>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</si>
  <si>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</si>
  <si>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</si>
  <si>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</si>
  <si>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</si>
  <si>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</si>
  <si>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</si>
  <si>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</si>
  <si>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</si>
  <si>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</si>
  <si>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</si>
  <si>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</si>
  <si>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</si>
  <si>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</si>
  <si>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</si>
  <si>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</si>
  <si>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</si>
  <si>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</si>
  <si>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</si>
  <si>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</si>
  <si>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</si>
  <si>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</si>
  <si>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</si>
  <si>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</si>
  <si>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</si>
  <si>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</si>
  <si>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</si>
  <si>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</si>
  <si>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</si>
  <si>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</si>
  <si>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</si>
  <si>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</si>
  <si>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</si>
  <si>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</si>
  <si>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</si>
  <si>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</si>
  <si>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</si>
  <si>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</si>
  <si>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</si>
  <si>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</si>
  <si>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</si>
  <si>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</si>
  <si>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</si>
  <si>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</si>
  <si>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</si>
  <si>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</si>
  <si>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</si>
  <si>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</si>
  <si>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</si>
  <si>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</si>
  <si>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</si>
  <si>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</si>
  <si>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</si>
  <si>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</si>
  <si>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</si>
  <si>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</si>
  <si>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</si>
  <si>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</si>
  <si>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</si>
  <si>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</si>
  <si>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</si>
  <si>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</si>
  <si>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</si>
  <si>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</si>
  <si>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</si>
  <si>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</si>
  <si>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</si>
  <si>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</si>
  <si>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</si>
  <si>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</si>
  <si>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</si>
  <si>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</si>
  <si>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</si>
  <si>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</si>
  <si>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</si>
  <si>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</si>
  <si>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</si>
  <si>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</si>
  <si>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</si>
  <si>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</si>
  <si>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</si>
  <si>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</si>
  <si>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</si>
  <si>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</si>
  <si>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</si>
  <si>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</si>
  <si>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</si>
  <si>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</si>
  <si>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</si>
  <si>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</si>
  <si>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</si>
  <si>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</si>
  <si>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</si>
  <si>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</si>
  <si>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</si>
  <si>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</si>
  <si>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</si>
  <si>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</si>
  <si>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</si>
  <si>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</si>
  <si>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</si>
  <si>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</si>
  <si>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</si>
  <si>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</si>
  <si>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</si>
  <si>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</si>
  <si>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</si>
  <si>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</si>
  <si>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</si>
  <si>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</si>
  <si>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</si>
  <si>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</si>
  <si>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</si>
  <si>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</si>
  <si>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</si>
  <si>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</si>
  <si>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</si>
  <si>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</si>
  <si>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</si>
  <si>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</si>
  <si>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</si>
  <si>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</si>
  <si>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</si>
  <si>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</si>
  <si>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</si>
  <si>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</si>
  <si>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</si>
  <si>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</si>
  <si>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</si>
  <si>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</si>
  <si>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</si>
  <si>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</si>
  <si>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</si>
  <si>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</si>
  <si>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</si>
  <si>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</si>
  <si>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</si>
  <si>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</si>
  <si>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</si>
  <si>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</si>
  <si>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</si>
  <si>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</si>
  <si>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</si>
  <si>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</si>
  <si>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</si>
  <si>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</si>
  <si>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</si>
  <si>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</si>
  <si>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</si>
  <si>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</si>
  <si>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</si>
  <si>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</si>
  <si>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</si>
  <si>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</si>
  <si>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</si>
  <si>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</si>
  <si>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</si>
  <si>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</si>
  <si>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</si>
  <si>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</si>
  <si>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</si>
  <si>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</si>
  <si>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</si>
  <si>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</si>
  <si>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</si>
  <si>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</si>
  <si>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</si>
  <si>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</si>
  <si>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</si>
  <si>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</si>
  <si>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</si>
  <si>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</si>
  <si>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</si>
  <si>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</si>
  <si>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</si>
  <si>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</si>
  <si>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</si>
  <si>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</si>
  <si>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</si>
  <si>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</si>
  <si>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</si>
  <si>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</si>
  <si>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</si>
  <si>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</si>
  <si>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</si>
  <si>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</si>
  <si>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</si>
  <si>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</si>
  <si>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</si>
  <si>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</si>
  <si>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</si>
  <si>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</si>
  <si>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</si>
  <si>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</si>
  <si>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</si>
  <si>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</si>
  <si>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</si>
  <si>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</si>
  <si>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</si>
  <si>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</si>
  <si>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</si>
  <si>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</si>
  <si>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</si>
  <si>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</si>
  <si>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</si>
  <si>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</si>
  <si>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</si>
  <si>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</si>
  <si>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</si>
  <si>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</si>
  <si>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</si>
  <si>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</si>
  <si>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</si>
  <si>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</si>
  <si>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</si>
  <si>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</si>
  <si>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</si>
  <si>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</si>
  <si>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</si>
  <si>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</si>
  <si>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</si>
  <si>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</si>
  <si>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</si>
  <si>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</si>
  <si>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</si>
  <si>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</si>
  <si>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</si>
  <si>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</si>
  <si>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</si>
  <si>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</si>
  <si>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</si>
  <si>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</si>
  <si>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</si>
  <si>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</si>
  <si>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</si>
  <si>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</si>
  <si>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</si>
  <si>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</si>
  <si>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</si>
  <si>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</si>
  <si>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</si>
  <si>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</si>
  <si>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</si>
  <si>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</si>
  <si>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</si>
  <si>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</si>
  <si>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</si>
  <si>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</si>
  <si>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</si>
  <si>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</si>
  <si>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</si>
  <si>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</si>
  <si>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</si>
  <si>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</si>
  <si>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</si>
  <si>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</si>
  <si>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</si>
  <si>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</si>
  <si>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</si>
  <si>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</si>
  <si>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</si>
  <si>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</si>
  <si>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</si>
  <si>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</si>
  <si>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</si>
  <si>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</si>
  <si>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</si>
  <si>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</si>
  <si>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</si>
  <si>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</si>
  <si>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</si>
  <si>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</si>
  <si>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</si>
  <si>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</si>
  <si>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</si>
  <si>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</si>
  <si>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</si>
  <si>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</si>
  <si>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</si>
  <si>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</si>
  <si>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</si>
  <si>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</si>
  <si>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</si>
  <si>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</si>
  <si>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</si>
  <si>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</si>
  <si>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</si>
  <si>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</si>
  <si>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</si>
  <si>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</si>
  <si>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</si>
  <si>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</si>
  <si>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</si>
  <si>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</si>
  <si>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</si>
  <si>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</si>
  <si>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</si>
  <si>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</si>
  <si>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</si>
  <si>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</si>
  <si>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</si>
  <si>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</si>
  <si>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</si>
  <si>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</si>
  <si>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</si>
  <si>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</si>
  <si>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</si>
  <si>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</si>
  <si>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</si>
  <si>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</si>
  <si>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</si>
  <si>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</si>
  <si>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</si>
  <si>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</si>
  <si>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</si>
  <si>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</si>
  <si>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</si>
  <si>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</si>
  <si>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</si>
  <si>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</si>
  <si>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</si>
  <si>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</si>
  <si>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</si>
  <si>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</si>
  <si>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</si>
  <si>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</si>
  <si>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</si>
  <si>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</si>
  <si>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</si>
  <si>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</si>
  <si>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</si>
  <si>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</si>
  <si>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</si>
  <si>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</si>
  <si>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</si>
  <si>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</si>
  <si>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</si>
  <si>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</si>
  <si>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</si>
  <si>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</si>
  <si>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</si>
  <si>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</si>
  <si>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</si>
  <si>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</si>
  <si>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</si>
  <si>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</si>
  <si>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</si>
  <si>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</si>
  <si>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</si>
  <si>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</si>
  <si>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</si>
  <si>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</si>
  <si>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</si>
  <si>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</si>
  <si>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</si>
  <si>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</si>
  <si>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</si>
  <si>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</si>
  <si>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</si>
  <si>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</si>
  <si>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</si>
  <si>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</si>
  <si>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</si>
  <si>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</si>
  <si>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</si>
  <si>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</si>
  <si>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</si>
  <si>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</si>
  <si>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</si>
  <si>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</si>
  <si>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</si>
  <si>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</si>
  <si>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</si>
  <si>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</si>
  <si>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</si>
  <si>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</si>
  <si>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</si>
  <si>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</si>
  <si>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</si>
  <si>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</si>
  <si>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</si>
  <si>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</si>
  <si>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</si>
  <si>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</si>
  <si>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</si>
  <si>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</si>
  <si>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</si>
  <si>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</si>
  <si>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</si>
  <si>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</si>
  <si>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</si>
  <si>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</si>
  <si>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</si>
  <si>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</si>
  <si>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</si>
  <si>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</si>
  <si>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</si>
  <si>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</si>
  <si>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</si>
  <si>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</si>
  <si>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</si>
  <si>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</si>
  <si>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</si>
  <si>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</si>
  <si>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</si>
  <si>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</si>
  <si>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</si>
  <si>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</si>
  <si>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</si>
  <si>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</si>
  <si>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</si>
  <si>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</si>
  <si>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</si>
  <si>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</si>
  <si>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</si>
  <si>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</si>
  <si>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</si>
  <si>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</si>
  <si>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</si>
  <si>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</si>
  <si>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</si>
  <si>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</si>
  <si>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</si>
  <si>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</si>
  <si>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</si>
  <si>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</si>
  <si>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</si>
  <si>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</si>
  <si>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</si>
  <si>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</si>
  <si>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</si>
  <si>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</si>
  <si>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</si>
  <si>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</si>
  <si>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</si>
  <si>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</si>
  <si>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</si>
  <si>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</si>
  <si>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</si>
  <si>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</si>
  <si>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</si>
  <si>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</si>
  <si>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</si>
  <si>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</si>
  <si>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</si>
  <si>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</si>
  <si>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</si>
  <si>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</si>
  <si>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</si>
  <si>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</si>
  <si>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</si>
  <si>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</si>
  <si>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</si>
  <si>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</si>
  <si>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</si>
  <si>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</si>
  <si>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</si>
  <si>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</si>
  <si>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</si>
  <si>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</si>
  <si>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</si>
  <si>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</si>
  <si>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</si>
  <si>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</si>
  <si>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</si>
  <si>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</si>
  <si>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</si>
  <si>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</si>
  <si>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</si>
  <si>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</si>
  <si>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</si>
  <si>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</si>
  <si>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</si>
  <si>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</si>
  <si>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</si>
  <si>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</si>
  <si>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</si>
  <si>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</si>
  <si>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</si>
  <si>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</si>
  <si>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</si>
  <si>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</si>
  <si>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</si>
  <si>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</si>
  <si>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</si>
  <si>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</si>
  <si>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</si>
  <si>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</si>
  <si>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</si>
  <si>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</si>
  <si>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</si>
  <si>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</si>
  <si>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</si>
  <si>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</si>
  <si>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</si>
  <si>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</si>
  <si>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</si>
  <si>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</si>
  <si>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</si>
  <si>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</si>
  <si>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</si>
  <si>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</si>
  <si>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</si>
  <si>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</si>
  <si>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</si>
  <si>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</si>
  <si>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</si>
  <si>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</si>
  <si>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</si>
  <si>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</si>
  <si>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</si>
  <si>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</si>
  <si>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</si>
  <si>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</si>
  <si>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</si>
  <si>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</si>
  <si>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</si>
  <si>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</si>
  <si>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</si>
  <si>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</si>
  <si>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</si>
  <si>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</si>
  <si>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</si>
  <si>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</si>
  <si>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</si>
  <si>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</si>
  <si>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</si>
  <si>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</si>
  <si>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</si>
  <si>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</si>
  <si>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</si>
  <si>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</si>
  <si>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</si>
  <si>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</si>
  <si>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</si>
  <si>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</si>
  <si>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</si>
  <si>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</si>
  <si>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</si>
  <si>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</si>
  <si>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</si>
  <si>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</si>
  <si>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</si>
  <si>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</si>
  <si>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</si>
  <si>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</si>
  <si>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</si>
  <si>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</si>
  <si>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</si>
  <si>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</si>
  <si>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</si>
  <si>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</si>
  <si>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</si>
  <si>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</si>
  <si>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</si>
  <si>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</si>
  <si>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</si>
  <si>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</si>
  <si>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</si>
  <si>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</si>
  <si>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</si>
  <si>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</si>
  <si>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</si>
  <si>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</si>
  <si>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</si>
  <si>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</si>
  <si>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</si>
  <si>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</si>
  <si>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</si>
  <si>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</si>
  <si>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</si>
  <si>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</si>
  <si>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</si>
  <si>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</si>
  <si>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</si>
  <si>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</si>
  <si>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</si>
  <si>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</si>
  <si>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</si>
  <si>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</si>
  <si>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</si>
  <si>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</si>
  <si>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</si>
  <si>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</si>
  <si>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</si>
  <si>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</si>
  <si>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</si>
  <si>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</si>
  <si>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</si>
  <si>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</si>
  <si>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</si>
  <si>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</si>
  <si>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</si>
  <si>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</si>
  <si>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</si>
  <si>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</si>
  <si>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</si>
  <si>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</si>
  <si>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</si>
  <si>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</si>
  <si>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</si>
  <si>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</si>
  <si>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</si>
  <si>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</si>
  <si>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</si>
  <si>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</si>
  <si>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</si>
  <si>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</si>
  <si>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</si>
  <si>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</si>
  <si>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</si>
  <si>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</si>
  <si>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</si>
  <si>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</si>
  <si>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</si>
  <si>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</si>
  <si>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</si>
  <si>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</si>
  <si>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</si>
  <si>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</si>
  <si>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</si>
  <si>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</si>
  <si>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</si>
  <si>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</si>
  <si>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</si>
  <si>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</si>
  <si>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</si>
  <si>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</si>
  <si>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</si>
  <si>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</si>
  <si>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</si>
  <si>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</si>
  <si>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</si>
  <si>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</si>
  <si>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</si>
  <si>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</si>
  <si>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</si>
  <si>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</si>
  <si>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</si>
  <si>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</si>
  <si>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</si>
  <si>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</si>
  <si>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</si>
  <si>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</si>
  <si>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</si>
  <si>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</si>
  <si>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</si>
  <si>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</si>
  <si>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</si>
  <si>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</si>
  <si>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</si>
  <si>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</si>
  <si>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</si>
  <si>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</si>
  <si>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</si>
  <si>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</si>
  <si>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</si>
  <si>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</si>
  <si>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</si>
  <si>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</si>
  <si>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</si>
  <si>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</si>
  <si>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</si>
  <si>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</si>
  <si>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</si>
  <si>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</si>
  <si>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</si>
  <si>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</si>
  <si>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</si>
  <si>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</si>
  <si>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</si>
  <si>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</si>
  <si>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</si>
  <si>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</si>
  <si>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</si>
  <si>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</si>
  <si>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</si>
  <si>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</si>
  <si>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</si>
  <si>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</si>
  <si>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</si>
  <si>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</si>
  <si>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</si>
  <si>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</si>
  <si>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</si>
  <si>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</si>
  <si>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</si>
  <si>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</si>
  <si>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</si>
  <si>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</si>
  <si>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</si>
  <si>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</si>
  <si>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</si>
  <si>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</si>
  <si>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</si>
  <si>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</si>
  <si>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</si>
  <si>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</si>
  <si>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</si>
  <si>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</si>
  <si>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</si>
  <si>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</si>
  <si>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</si>
  <si>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</si>
  <si>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</si>
  <si>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</si>
  <si>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</si>
  <si>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</si>
  <si>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</si>
  <si>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</si>
  <si>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</si>
  <si>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</si>
  <si>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</si>
  <si>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</si>
  <si>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</si>
  <si>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</si>
  <si>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</si>
  <si>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</si>
  <si>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</si>
  <si>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</si>
  <si>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</si>
  <si>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</si>
  <si>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</si>
  <si>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</si>
  <si>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</si>
  <si>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</si>
  <si>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</si>
  <si>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</si>
  <si>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</si>
  <si>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</si>
  <si>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</si>
  <si>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</si>
  <si>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</si>
  <si>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</si>
  <si>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</si>
  <si>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</si>
  <si>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</si>
  <si>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</si>
  <si>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</si>
  <si>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</si>
  <si>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</si>
  <si>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</si>
  <si>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</si>
  <si>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</si>
  <si>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</si>
  <si>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</si>
  <si>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</si>
  <si>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</si>
  <si>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</si>
  <si>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</si>
  <si>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</si>
  <si>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</si>
  <si>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</si>
  <si>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</si>
  <si>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</si>
  <si>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</si>
  <si>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</si>
  <si>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</si>
  <si>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</si>
  <si>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</si>
  <si>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</si>
  <si>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</si>
  <si>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</si>
  <si>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</si>
  <si>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</si>
  <si>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</si>
  <si>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</si>
  <si>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</si>
  <si>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</si>
  <si>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</si>
  <si>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</si>
  <si>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</si>
  <si>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</si>
  <si>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</si>
  <si>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</si>
  <si>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</si>
  <si>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</si>
  <si>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</si>
  <si>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</si>
  <si>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</si>
  <si>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</si>
  <si>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</si>
  <si>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</si>
  <si>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</si>
  <si>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</si>
  <si>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</si>
  <si>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</si>
  <si>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</si>
  <si>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</si>
  <si>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</si>
  <si>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</si>
  <si>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</si>
  <si>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</si>
  <si>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</si>
  <si>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</si>
  <si>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</si>
  <si>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</si>
  <si>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</si>
  <si>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</si>
  <si>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</si>
  <si>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</si>
  <si>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</si>
  <si>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</si>
  <si>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</si>
  <si>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</si>
  <si>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</si>
  <si>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</si>
  <si>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</si>
  <si>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</si>
  <si>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</si>
  <si>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</si>
  <si>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</si>
  <si>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</si>
  <si>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</si>
  <si>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</si>
  <si>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</si>
  <si>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</si>
  <si>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</si>
  <si>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</si>
  <si>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</si>
  <si>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</si>
  <si>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</si>
  <si>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</si>
  <si>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</si>
  <si>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</si>
  <si>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</si>
  <si>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</si>
  <si>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</si>
  <si>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</si>
  <si>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</si>
  <si>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</si>
  <si>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</si>
  <si>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</si>
  <si>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</si>
  <si>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</si>
  <si>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</si>
  <si>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</si>
  <si>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</si>
  <si>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</si>
  <si>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</si>
  <si>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</si>
  <si>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</si>
  <si>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</si>
  <si>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</si>
  <si>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</si>
  <si>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</si>
  <si>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</si>
  <si>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</si>
  <si>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</si>
  <si>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</si>
  <si>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</si>
  <si>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</si>
  <si>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</si>
  <si>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</si>
  <si>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</si>
  <si>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</si>
  <si>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</si>
  <si>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</si>
  <si>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</si>
  <si>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</si>
  <si>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</si>
  <si>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</si>
  <si>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</si>
  <si>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</si>
  <si>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</si>
  <si>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</si>
  <si>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</si>
  <si>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</si>
  <si>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</si>
  <si>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</si>
  <si>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</si>
  <si>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</si>
  <si>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</si>
  <si>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</si>
  <si>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</si>
  <si>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</si>
  <si>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</si>
  <si>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</si>
  <si>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</si>
  <si>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</si>
  <si>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</si>
  <si>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</si>
  <si>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</si>
  <si>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</si>
  <si>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</si>
  <si>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</si>
  <si>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</si>
  <si>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</si>
  <si>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</si>
  <si>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</si>
  <si>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</si>
  <si>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</si>
  <si>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</si>
  <si>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</si>
  <si>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</si>
  <si>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</si>
  <si>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</si>
  <si>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</si>
  <si>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</si>
  <si>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</si>
  <si>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</si>
  <si>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</si>
  <si>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</si>
  <si>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</si>
  <si>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</si>
  <si>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</si>
  <si>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</si>
  <si>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</si>
  <si>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</si>
  <si>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</si>
  <si>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</si>
  <si>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</si>
  <si>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</si>
  <si>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</si>
  <si>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</si>
  <si>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</si>
  <si>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</si>
  <si>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</si>
  <si>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</si>
  <si>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</si>
  <si>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</si>
  <si>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</si>
  <si>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</si>
  <si>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</si>
  <si>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</si>
  <si>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</si>
  <si>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</si>
  <si>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</si>
  <si>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</si>
  <si>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</si>
  <si>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</si>
  <si>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</si>
  <si>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</si>
  <si>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</si>
  <si>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</si>
  <si>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</si>
  <si>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</si>
  <si>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</si>
  <si>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</si>
  <si>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</si>
  <si>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</si>
  <si>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</si>
  <si>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</si>
  <si>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</si>
  <si>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</si>
  <si>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</si>
  <si>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</si>
  <si>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</si>
  <si>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</si>
  <si>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</si>
  <si>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</si>
  <si>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</si>
  <si>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</si>
  <si>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</si>
  <si>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</si>
  <si>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</si>
  <si>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</si>
  <si>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</si>
  <si>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</si>
  <si>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</si>
  <si>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</si>
  <si>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</si>
  <si>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</si>
  <si>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</si>
  <si>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</si>
  <si>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</si>
  <si>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</si>
  <si>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</si>
  <si>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</si>
  <si>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</si>
  <si>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</si>
  <si>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</si>
  <si>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</si>
  <si>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</si>
  <si>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</si>
  <si>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</si>
  <si>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</si>
  <si>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</si>
  <si>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</si>
  <si>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</si>
  <si>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</si>
  <si>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</si>
  <si>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</si>
  <si>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</si>
  <si>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</si>
  <si>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</si>
  <si>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</si>
  <si>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</si>
  <si>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</si>
  <si>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</si>
  <si>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</si>
  <si>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</si>
  <si>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</si>
  <si>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</si>
  <si>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</si>
  <si>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</si>
  <si>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</si>
  <si>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</si>
  <si>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</si>
  <si>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</si>
  <si>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</si>
  <si>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</si>
  <si>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</si>
  <si>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</si>
  <si>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</si>
  <si>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</si>
  <si>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</si>
  <si>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</si>
  <si>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</si>
  <si>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</si>
  <si>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</si>
  <si>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</si>
  <si>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</si>
  <si>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</si>
  <si>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</si>
  <si>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</si>
  <si>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</si>
  <si>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</si>
  <si>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</si>
  <si>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</si>
  <si>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</si>
  <si>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</si>
  <si>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</si>
  <si>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</si>
  <si>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</si>
  <si>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</si>
  <si>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</si>
  <si>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</si>
  <si>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</si>
  <si>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</si>
  <si>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</si>
  <si>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</si>
  <si>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</si>
  <si>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</si>
  <si>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</si>
  <si>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</si>
  <si>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</si>
  <si>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</si>
  <si>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</si>
  <si>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</si>
  <si>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</si>
  <si>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</si>
  <si>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</si>
  <si>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</si>
  <si>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</si>
  <si>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</si>
  <si>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</si>
  <si>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</si>
  <si>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</si>
  <si>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</si>
  <si>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</si>
  <si>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</si>
  <si>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</si>
  <si>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</si>
  <si>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</si>
  <si>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</si>
  <si>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</si>
  <si>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</si>
  <si>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</si>
  <si>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</si>
  <si>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</si>
  <si>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</si>
  <si>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</si>
  <si>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</si>
  <si>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</si>
  <si>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</si>
  <si>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</si>
  <si>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</si>
  <si>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</si>
  <si>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</si>
  <si>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</si>
  <si>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</si>
  <si>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</si>
  <si>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</si>
  <si>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</si>
  <si>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</si>
  <si>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</si>
  <si>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</si>
  <si>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</si>
  <si>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</si>
  <si>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</si>
  <si>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</si>
  <si>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</si>
  <si>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</si>
  <si>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</si>
  <si>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</si>
  <si>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</si>
  <si>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</si>
  <si>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</si>
  <si>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</si>
  <si>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</si>
  <si>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</si>
  <si>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</si>
  <si>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</si>
  <si>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</si>
  <si>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</si>
  <si>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</si>
  <si>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</si>
  <si>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</si>
  <si>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</si>
  <si>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</si>
  <si>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</si>
  <si>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</si>
  <si>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</si>
  <si>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</si>
  <si>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</si>
  <si>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</si>
  <si>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</si>
  <si>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</si>
  <si>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</si>
  <si>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</si>
  <si>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</si>
  <si>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</si>
  <si>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</si>
  <si>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</si>
  <si>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</si>
  <si>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</si>
  <si>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</si>
  <si>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</si>
  <si>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</si>
  <si>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</si>
  <si>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</si>
  <si>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</si>
  <si>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</si>
  <si>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</si>
  <si>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</si>
  <si>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</si>
  <si>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</si>
  <si>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</si>
  <si>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</si>
  <si>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</si>
  <si>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</si>
  <si>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</si>
  <si>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</si>
  <si>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</si>
  <si>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</si>
  <si>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</si>
  <si>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</si>
  <si>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</si>
  <si>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</si>
  <si>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</si>
  <si>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</si>
  <si>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</si>
  <si>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</si>
  <si>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</si>
  <si>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</si>
  <si>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</si>
  <si>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</si>
  <si>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</si>
  <si>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</si>
  <si>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</si>
  <si>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</si>
  <si>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</si>
  <si>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</si>
  <si>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</si>
  <si>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</si>
  <si>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</si>
  <si>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</si>
  <si>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</si>
  <si>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</si>
  <si>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</si>
  <si>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</si>
  <si>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</si>
  <si>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</si>
  <si>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</si>
  <si>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</si>
  <si>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</si>
  <si>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</si>
  <si>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</si>
  <si>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</si>
  <si>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</si>
  <si>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</si>
  <si>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</si>
  <si>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</si>
  <si>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</si>
  <si>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</si>
  <si>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</si>
  <si>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</si>
  <si>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</si>
  <si>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</si>
  <si>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</si>
  <si>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</si>
  <si>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</si>
  <si>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</si>
  <si>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</si>
  <si>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</si>
  <si>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</si>
  <si>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</si>
  <si>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</si>
  <si>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</si>
  <si>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</si>
  <si>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</si>
  <si>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</si>
  <si>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</si>
  <si>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</si>
  <si>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</si>
  <si>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</si>
  <si>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</si>
  <si>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</si>
  <si>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</si>
  <si>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</si>
  <si>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</si>
  <si>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</si>
  <si>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</si>
  <si>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</si>
  <si>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</si>
  <si>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</si>
  <si>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</si>
  <si>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</si>
  <si>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</si>
  <si>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</si>
  <si>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</si>
  <si>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</si>
  <si>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</si>
  <si>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</si>
  <si>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</si>
  <si>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</si>
  <si>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</si>
  <si>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</si>
  <si>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</si>
  <si>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</si>
  <si>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</si>
  <si>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</si>
  <si>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</si>
  <si>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</si>
  <si>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</si>
  <si>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</si>
  <si>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</si>
  <si>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</si>
  <si>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</si>
  <si>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</si>
  <si>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</si>
  <si>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</si>
  <si>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</si>
  <si>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</si>
  <si>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</si>
  <si>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</si>
  <si>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</si>
  <si>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</si>
  <si>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</si>
  <si>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</si>
  <si>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</si>
  <si>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</si>
  <si>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</si>
  <si>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</si>
  <si>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</si>
  <si>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</si>
  <si>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</si>
  <si>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</si>
  <si>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</si>
  <si>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</si>
  <si>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</si>
  <si>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</si>
  <si>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</si>
  <si>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</si>
  <si>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</si>
  <si>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</si>
  <si>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</si>
  <si>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</si>
  <si>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</si>
  <si>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</si>
  <si>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</si>
  <si>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</si>
  <si>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</si>
  <si>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</si>
  <si>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</si>
  <si>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</si>
  <si>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</si>
  <si>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</si>
  <si>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</si>
  <si>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</si>
  <si>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</si>
  <si>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</si>
  <si>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</si>
  <si>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</si>
  <si>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</si>
  <si>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</si>
  <si>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</si>
  <si>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</si>
  <si>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</si>
  <si>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</si>
  <si>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</si>
  <si>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</si>
  <si>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</si>
  <si>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</si>
  <si>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</si>
  <si>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</si>
  <si>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</si>
  <si>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</si>
  <si>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</si>
  <si>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</si>
  <si>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</si>
  <si>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</si>
  <si>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</si>
  <si>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</si>
  <si>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</si>
  <si>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</si>
  <si>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</si>
  <si>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</si>
  <si>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</si>
  <si>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</si>
  <si>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</si>
  <si>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</si>
  <si>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</si>
  <si>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</si>
  <si>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</si>
  <si>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</si>
  <si>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</si>
  <si>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</si>
  <si>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</si>
  <si>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</si>
  <si>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</si>
  <si>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</si>
  <si>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</si>
  <si>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</si>
  <si>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</si>
  <si>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</si>
  <si>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</si>
  <si>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</si>
  <si>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</si>
  <si>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</si>
  <si>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</si>
  <si>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</si>
  <si>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</si>
  <si>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</si>
  <si>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</si>
  <si>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</si>
  <si>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</si>
  <si>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</si>
  <si>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</si>
  <si>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</si>
  <si>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</si>
  <si>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</si>
  <si>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</si>
  <si>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</si>
  <si>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</si>
  <si>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</si>
  <si>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</si>
  <si>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</si>
  <si>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</si>
  <si>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</si>
  <si>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</si>
  <si>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</si>
  <si>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</si>
  <si>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</si>
  <si>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</si>
  <si>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</si>
  <si>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</si>
  <si>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</si>
  <si>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</si>
  <si>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</si>
  <si>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</si>
  <si>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</si>
  <si>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</si>
  <si>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</si>
  <si>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</si>
  <si>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</si>
  <si>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</si>
  <si>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</si>
  <si>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</si>
  <si>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</si>
  <si>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</si>
  <si>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</si>
  <si>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</si>
  <si>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</si>
  <si>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</si>
  <si>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</si>
  <si>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</si>
  <si>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</si>
  <si>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</si>
  <si>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</si>
  <si>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</si>
  <si>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</si>
  <si>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</si>
  <si>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</si>
  <si>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</si>
  <si>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</si>
  <si>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</si>
  <si>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</si>
  <si>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</si>
  <si>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</si>
  <si>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</si>
  <si>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</si>
  <si>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</si>
  <si>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</si>
  <si>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</si>
  <si>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</si>
  <si>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</si>
  <si>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</si>
  <si>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</si>
  <si>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</si>
  <si>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</si>
  <si>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</si>
  <si>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</si>
  <si>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</si>
  <si>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</si>
  <si>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</si>
  <si>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</si>
  <si>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</si>
  <si>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</si>
  <si>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</si>
  <si>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</si>
  <si>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</si>
  <si>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</si>
  <si>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</si>
  <si>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</si>
  <si>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</si>
  <si>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</si>
  <si>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</si>
  <si>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</si>
  <si>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</si>
  <si>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</si>
  <si>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</si>
  <si>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</si>
  <si>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</si>
  <si>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</si>
  <si>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</si>
  <si>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</si>
  <si>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</si>
  <si>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</si>
  <si>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</si>
  <si>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</si>
  <si>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</si>
  <si>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</si>
  <si>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</si>
  <si>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</si>
  <si>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</si>
  <si>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</si>
  <si>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</si>
  <si>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</si>
  <si>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</si>
  <si>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</si>
  <si>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</si>
  <si>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</si>
  <si>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</si>
  <si>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</si>
  <si>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</si>
  <si>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</si>
  <si>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</si>
  <si>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</si>
  <si>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</si>
  <si>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</si>
  <si>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</si>
  <si>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</si>
  <si>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</si>
  <si>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</si>
  <si>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</si>
  <si>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</si>
  <si>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</si>
  <si>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</si>
  <si>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</si>
  <si>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</si>
  <si>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</si>
  <si>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</si>
  <si>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</si>
  <si>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</si>
  <si>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</si>
  <si>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</si>
  <si>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</si>
  <si>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</si>
  <si>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</si>
  <si>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</si>
  <si>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</si>
  <si>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</si>
  <si>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</si>
  <si>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</si>
  <si>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</si>
  <si>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</si>
  <si>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</si>
  <si>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</si>
  <si>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</si>
  <si>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</si>
  <si>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</si>
  <si>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</si>
  <si>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</si>
  <si>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</si>
  <si>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</si>
  <si>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</si>
  <si>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</si>
  <si>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</si>
  <si>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</si>
  <si>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</si>
  <si>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</si>
  <si>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</si>
  <si>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</si>
  <si>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</si>
  <si>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</si>
  <si>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</si>
  <si>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</si>
  <si>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</si>
  <si>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</si>
  <si>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</si>
  <si>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</si>
  <si>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</si>
  <si>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</si>
  <si>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</si>
  <si>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</si>
  <si>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</si>
  <si>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</si>
  <si>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</si>
  <si>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</si>
  <si>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</si>
  <si>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</si>
  <si>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</si>
  <si>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</si>
  <si>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</si>
  <si>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</si>
  <si>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</si>
  <si>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</si>
  <si>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</si>
  <si>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</si>
  <si>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</si>
  <si>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</si>
  <si>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</si>
  <si>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</si>
  <si>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</si>
  <si>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</si>
  <si>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</si>
  <si>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</si>
  <si>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</si>
  <si>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</si>
  <si>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</si>
  <si>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</si>
  <si>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</si>
  <si>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</si>
  <si>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</si>
  <si>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</si>
  <si>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</si>
  <si>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</si>
  <si>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</si>
  <si>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</si>
  <si>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</si>
  <si>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</si>
  <si>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</si>
  <si>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</si>
  <si>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</si>
  <si>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</si>
  <si>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</si>
  <si>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</si>
  <si>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</si>
  <si>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</si>
  <si>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</si>
  <si>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</si>
  <si>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</si>
  <si>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</si>
  <si>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</si>
  <si>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</si>
  <si>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</si>
  <si>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</si>
  <si>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</si>
  <si>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</si>
  <si>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</si>
  <si>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</si>
  <si>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</si>
  <si>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</si>
  <si>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</si>
  <si>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</si>
  <si>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</si>
  <si>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</si>
  <si>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</si>
  <si>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</si>
  <si>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</si>
  <si>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</si>
  <si>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</si>
  <si>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</si>
  <si>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</si>
  <si>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</si>
  <si>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</si>
  <si>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</si>
  <si>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</si>
  <si>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</si>
  <si>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</si>
  <si>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</si>
  <si>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</si>
  <si>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</si>
  <si>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</si>
  <si>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</si>
  <si>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</si>
  <si>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</si>
  <si>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</si>
  <si>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</si>
  <si>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</si>
  <si>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</si>
  <si>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</si>
  <si>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</si>
  <si>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</si>
  <si>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</si>
  <si>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</si>
  <si>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</si>
  <si>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</si>
  <si>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</si>
  <si>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</si>
  <si>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</si>
  <si>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</si>
  <si>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</si>
  <si>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</si>
  <si>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</si>
  <si>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</si>
  <si>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</si>
  <si>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</si>
  <si>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</si>
  <si>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</si>
  <si>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</si>
  <si>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</si>
  <si>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</si>
  <si>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</si>
  <si>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</si>
  <si>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</si>
  <si>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</si>
  <si>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</si>
  <si>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</si>
  <si>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</si>
  <si>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</si>
  <si>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</si>
  <si>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</si>
  <si>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</si>
  <si>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</si>
  <si>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</si>
  <si>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</si>
  <si>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</si>
  <si>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</si>
  <si>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</si>
  <si>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</si>
  <si>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</si>
  <si>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</si>
  <si>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</si>
  <si>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</si>
  <si>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</si>
  <si>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</si>
  <si>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</si>
  <si>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</si>
  <si>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</si>
  <si>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</si>
  <si>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</si>
  <si>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</si>
  <si>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</si>
  <si>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</si>
  <si>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</si>
  <si>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</si>
  <si>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</si>
  <si>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</si>
  <si>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</si>
  <si>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</si>
  <si>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</si>
  <si>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</si>
  <si>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</si>
  <si>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</si>
  <si>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</si>
  <si>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</si>
  <si>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</si>
  <si>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</si>
  <si>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</si>
  <si>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</si>
  <si>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</si>
  <si>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</si>
  <si>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</si>
  <si>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</si>
  <si>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</si>
  <si>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</si>
  <si>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</si>
  <si>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</si>
  <si>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</si>
  <si>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</si>
  <si>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</si>
  <si>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</si>
  <si>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</si>
  <si>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</si>
  <si>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</si>
  <si>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</si>
  <si>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</si>
  <si>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</si>
  <si>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</si>
  <si>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</si>
  <si>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</si>
  <si>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</si>
  <si>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</si>
  <si>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</si>
  <si>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</si>
  <si>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</si>
  <si>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</si>
  <si>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</si>
  <si>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</si>
  <si>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</si>
  <si>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</si>
  <si>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</si>
  <si>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</si>
  <si>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</si>
  <si>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</si>
  <si>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</si>
  <si>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</si>
  <si>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</si>
  <si>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</si>
  <si>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</si>
  <si>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</si>
  <si>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</si>
  <si>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</si>
  <si>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</si>
  <si>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</si>
  <si>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</si>
  <si>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</si>
  <si>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</si>
  <si>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</si>
  <si>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</si>
  <si>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</si>
  <si>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</si>
  <si>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</si>
  <si>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</si>
  <si>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</si>
  <si>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</si>
  <si>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</si>
  <si>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</si>
  <si>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</si>
  <si>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</si>
  <si>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</si>
  <si>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</si>
  <si>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</si>
  <si>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</si>
  <si>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</si>
  <si>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</si>
  <si>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</si>
  <si>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</si>
  <si>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</si>
  <si>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</si>
  <si>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</si>
  <si>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</si>
  <si>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</si>
  <si>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</si>
  <si>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</si>
  <si>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</si>
  <si>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</si>
  <si>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</si>
  <si>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</si>
  <si>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</si>
  <si>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</si>
  <si>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</si>
  <si>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</si>
  <si>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</si>
  <si>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</si>
  <si>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</si>
  <si>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</si>
  <si>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</si>
  <si>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</si>
  <si>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</si>
  <si>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</si>
  <si>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</si>
  <si>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</si>
  <si>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</si>
  <si>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</si>
  <si>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</si>
  <si>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</si>
  <si>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</si>
  <si>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</si>
  <si>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</si>
  <si>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</si>
  <si>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</si>
  <si>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</si>
  <si>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</si>
  <si>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</si>
  <si>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</si>
  <si>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</si>
  <si>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</si>
  <si>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</si>
  <si>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</si>
  <si>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</si>
  <si>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</si>
  <si>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</si>
  <si>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</si>
  <si>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</si>
  <si>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</si>
  <si>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</si>
  <si>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</si>
  <si>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</si>
  <si>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</si>
  <si>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</si>
  <si>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</si>
  <si>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</si>
  <si>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</si>
  <si>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</si>
  <si>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</si>
  <si>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</si>
  <si>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</si>
  <si>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</si>
  <si>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</si>
  <si>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</si>
  <si>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</si>
  <si>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</si>
  <si>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</si>
  <si>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</si>
  <si>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</si>
  <si>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</si>
  <si>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</si>
  <si>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</si>
  <si>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</si>
  <si>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</si>
  <si>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</si>
  <si>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</si>
  <si>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</si>
  <si>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</si>
  <si>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</si>
  <si>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</si>
  <si>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</si>
  <si>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</si>
  <si>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</si>
  <si>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</si>
  <si>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</si>
  <si>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</si>
  <si>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</si>
  <si>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</si>
  <si>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</si>
  <si>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</si>
  <si>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</si>
  <si>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</si>
  <si>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</si>
  <si>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</si>
  <si>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</si>
  <si>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</si>
  <si>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</si>
  <si>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</si>
  <si>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</si>
  <si>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</si>
  <si>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</si>
  <si>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</si>
  <si>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</si>
  <si>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</si>
  <si>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</si>
  <si>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</si>
  <si>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</si>
  <si>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</si>
  <si>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</si>
  <si>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</si>
  <si>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</si>
  <si>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</si>
  <si>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</si>
  <si>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</si>
  <si>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</si>
  <si>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</si>
  <si>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</si>
  <si>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</si>
  <si>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</si>
  <si>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</si>
  <si>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</si>
  <si>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</si>
  <si>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</si>
  <si>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</si>
  <si>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</si>
  <si>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</si>
  <si>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</si>
  <si>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</si>
  <si>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</si>
  <si>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</si>
  <si>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</si>
  <si>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</si>
  <si>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</si>
  <si>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</si>
  <si>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</si>
  <si>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</si>
  <si>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</si>
  <si>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</si>
  <si>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</si>
  <si>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</si>
  <si>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</si>
  <si>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</si>
  <si>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</si>
  <si>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</si>
  <si>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</si>
  <si>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</si>
  <si>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</si>
  <si>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</si>
  <si>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</si>
  <si>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</si>
  <si>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</si>
  <si>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</si>
  <si>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</si>
  <si>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</si>
  <si>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</si>
  <si>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</si>
  <si>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</si>
  <si>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</si>
  <si>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</si>
  <si>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</si>
  <si>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</si>
  <si>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</si>
  <si>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</si>
  <si>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</si>
  <si>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</si>
  <si>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</si>
  <si>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</si>
  <si>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</si>
  <si>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</si>
  <si>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</si>
  <si>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</si>
  <si>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</si>
  <si>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</si>
  <si>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</si>
  <si>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</si>
  <si>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</si>
  <si>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</si>
  <si>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</si>
  <si>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</si>
  <si>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</si>
  <si>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</si>
  <si>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</si>
  <si>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</si>
  <si>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</si>
  <si>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</si>
  <si>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</si>
  <si>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</si>
  <si>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</si>
  <si>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</si>
  <si>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</si>
  <si>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</si>
  <si>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</si>
  <si>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</si>
  <si>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</si>
  <si>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</si>
  <si>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</si>
  <si>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</si>
  <si>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</si>
  <si>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</si>
  <si>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</si>
  <si>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</si>
  <si>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</si>
  <si>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</si>
  <si>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</si>
  <si>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</si>
  <si>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</si>
  <si>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</si>
  <si>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</si>
  <si>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</si>
  <si>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</si>
  <si>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</si>
  <si>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</si>
  <si>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</si>
  <si>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</si>
  <si>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</si>
  <si>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</si>
  <si>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</si>
  <si>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</si>
  <si>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</si>
  <si>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</si>
  <si>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</si>
  <si>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</si>
  <si>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</si>
  <si>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</si>
  <si>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</si>
  <si>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</si>
  <si>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</si>
  <si>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</si>
  <si>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</si>
  <si>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</si>
  <si>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</si>
  <si>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</si>
  <si>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</si>
  <si>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</si>
  <si>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</si>
  <si>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</si>
  <si>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</si>
  <si>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</si>
  <si>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</si>
  <si>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</si>
  <si>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</si>
  <si>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</si>
  <si>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</si>
  <si>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</si>
  <si>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</si>
  <si>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</si>
  <si>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</si>
  <si>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</si>
  <si>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</si>
  <si>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</si>
  <si>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</si>
  <si>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</si>
  <si>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</si>
  <si>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</si>
  <si>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</si>
  <si>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</si>
  <si>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</si>
  <si>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</si>
  <si>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</si>
  <si>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</si>
  <si>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</si>
  <si>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</si>
  <si>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</si>
  <si>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</si>
  <si>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</si>
  <si>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</si>
  <si>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</si>
  <si>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</si>
  <si>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</si>
  <si>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</si>
  <si>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</si>
  <si>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</si>
  <si>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</si>
  <si>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</si>
  <si>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</si>
  <si>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</si>
  <si>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</si>
  <si>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</si>
  <si>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</si>
  <si>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</si>
  <si>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</si>
  <si>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</si>
  <si>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</si>
  <si>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</si>
  <si>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</si>
  <si>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</si>
  <si>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</si>
  <si>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</si>
  <si>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</si>
  <si>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</si>
  <si>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</si>
  <si>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</si>
  <si>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</si>
  <si>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</si>
  <si>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</si>
  <si>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</si>
  <si>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</si>
  <si>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</si>
  <si>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</si>
  <si>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</si>
  <si>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</si>
  <si>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</si>
  <si>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</si>
  <si>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</si>
  <si>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</si>
  <si>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</si>
  <si>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</si>
  <si>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</si>
  <si>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</si>
  <si>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</si>
  <si>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</si>
  <si>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</si>
  <si>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</si>
  <si>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</si>
  <si>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</si>
  <si>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</si>
  <si>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</si>
  <si>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</si>
  <si>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</si>
  <si>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</si>
  <si>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</si>
  <si>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</si>
  <si>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</si>
  <si>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</si>
  <si>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</si>
  <si>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</si>
  <si>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</si>
  <si>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</si>
  <si>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</si>
  <si>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</si>
  <si>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</si>
  <si>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</si>
  <si>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</si>
  <si>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</si>
  <si>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</si>
  <si>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</si>
  <si>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</si>
  <si>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</si>
  <si>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</si>
  <si>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</si>
  <si>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</si>
  <si>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</si>
  <si>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</si>
  <si>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</si>
  <si>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</si>
  <si>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</si>
  <si>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</si>
  <si>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</si>
  <si>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</si>
  <si>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</si>
  <si>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</si>
  <si>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</si>
  <si>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</si>
  <si>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</si>
  <si>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</si>
  <si>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</si>
  <si>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</si>
  <si>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</si>
  <si>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</si>
  <si>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</si>
  <si>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</si>
  <si>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</si>
  <si>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</si>
  <si>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</si>
  <si>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</si>
  <si>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</si>
  <si>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</si>
  <si>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</si>
  <si>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</si>
  <si>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</si>
  <si>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</si>
  <si>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</si>
  <si>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</si>
  <si>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</si>
  <si>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</si>
  <si>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</si>
  <si>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</si>
  <si>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</si>
  <si>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</si>
  <si>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</si>
  <si>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</si>
  <si>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</si>
  <si>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</si>
  <si>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</si>
  <si>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</si>
  <si>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</si>
  <si>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</si>
  <si>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</si>
  <si>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</si>
  <si>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</si>
  <si>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</si>
  <si>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</si>
  <si>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</si>
  <si>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</si>
  <si>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</si>
  <si>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</si>
  <si>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</si>
  <si>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</si>
  <si>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</si>
  <si>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</si>
  <si>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</si>
  <si>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</si>
  <si>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</si>
  <si>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</si>
  <si>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</si>
  <si>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</si>
  <si>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</si>
  <si>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</si>
  <si>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</si>
  <si>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</si>
  <si>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</si>
  <si>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</si>
  <si>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</si>
  <si>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</si>
  <si>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</si>
  <si>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</si>
  <si>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</si>
  <si>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</si>
  <si>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</si>
  <si>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</si>
  <si>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</si>
  <si>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</si>
  <si>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</si>
  <si>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</si>
  <si>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</si>
  <si>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</si>
  <si>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</si>
  <si>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</si>
  <si>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</si>
  <si>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</si>
  <si>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</si>
  <si>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</si>
  <si>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</si>
  <si>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</si>
  <si>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</si>
  <si>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</si>
  <si>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</si>
  <si>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</si>
  <si>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</si>
  <si>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</si>
  <si>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</si>
  <si>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</si>
  <si>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</si>
  <si>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</si>
  <si>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</si>
  <si>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</si>
  <si>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</si>
  <si>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</si>
  <si>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</si>
  <si>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</si>
  <si>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</si>
  <si>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</si>
  <si>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</si>
  <si>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</si>
  <si>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</si>
  <si>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</si>
  <si>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</si>
  <si>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</si>
  <si>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</si>
  <si>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</si>
  <si>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</si>
  <si>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</si>
  <si>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</si>
  <si>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</si>
  <si>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</si>
  <si>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</si>
  <si>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</si>
  <si>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</si>
  <si>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</si>
  <si>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</si>
  <si>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</si>
  <si>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</si>
  <si>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</si>
  <si>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</si>
  <si>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</si>
  <si>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</si>
  <si>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</si>
  <si>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</si>
  <si>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</si>
  <si>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</si>
  <si>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</si>
  <si>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</si>
  <si>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</si>
  <si>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</si>
  <si>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</si>
  <si>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</si>
  <si>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</si>
  <si>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</si>
  <si>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</si>
  <si>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</si>
  <si>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</si>
  <si>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</si>
  <si>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</si>
  <si>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</si>
  <si>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</si>
  <si>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</si>
  <si>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</si>
  <si>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</si>
  <si>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</si>
  <si>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</si>
  <si>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</si>
  <si>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</si>
  <si>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</si>
  <si>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</si>
  <si>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</si>
  <si>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</si>
  <si>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</si>
  <si>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</si>
  <si>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</si>
  <si>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</si>
  <si>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</si>
  <si>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</si>
  <si>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</si>
  <si>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</si>
  <si>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</si>
  <si>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</si>
  <si>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</si>
  <si>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</si>
  <si>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</si>
  <si>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</si>
  <si>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</si>
  <si>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</si>
  <si>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</si>
  <si>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</si>
  <si>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</si>
  <si>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</si>
  <si>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</si>
  <si>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</si>
  <si>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</si>
  <si>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</si>
  <si>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</si>
  <si>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</si>
  <si>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</si>
  <si>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</si>
  <si>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</si>
  <si>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</si>
  <si>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</si>
  <si>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</si>
  <si>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</si>
  <si>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</si>
  <si>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</si>
  <si>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</si>
  <si>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</si>
  <si>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</si>
  <si>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</si>
  <si>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</si>
  <si>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</si>
  <si>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</si>
  <si>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</si>
  <si>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</si>
  <si>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</si>
  <si>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</si>
  <si>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</si>
  <si>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</si>
  <si>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</si>
  <si>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</si>
  <si>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</si>
  <si>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</si>
  <si>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</si>
  <si>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</si>
  <si>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</si>
  <si>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</si>
  <si>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</si>
  <si>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</si>
  <si>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</si>
  <si>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</si>
  <si>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</si>
  <si>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</si>
  <si>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</si>
  <si>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</si>
  <si>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</si>
  <si>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</si>
  <si>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</si>
  <si>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</si>
  <si>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</si>
  <si>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</si>
  <si>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</si>
  <si>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</si>
  <si>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</si>
  <si>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</si>
  <si>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</si>
  <si>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</si>
  <si>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</si>
  <si>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</si>
  <si>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</si>
  <si>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</si>
  <si>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</si>
  <si>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</si>
  <si>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</si>
  <si>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</si>
  <si>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</si>
  <si>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</si>
  <si>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</si>
  <si>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</si>
  <si>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</si>
  <si>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</si>
  <si>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</si>
  <si>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</si>
  <si>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</si>
  <si>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</si>
  <si>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</si>
  <si>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</si>
  <si>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</si>
  <si>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</si>
  <si>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</si>
  <si>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</si>
  <si>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</si>
  <si>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</si>
  <si>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</si>
  <si>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</si>
  <si>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</si>
  <si>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</si>
  <si>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</si>
  <si>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</si>
  <si>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</si>
  <si>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</si>
  <si>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</si>
  <si>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</si>
  <si>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</si>
  <si>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</si>
  <si>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</si>
  <si>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</si>
  <si>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</si>
  <si>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</si>
  <si>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</si>
  <si>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</si>
  <si>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</si>
  <si>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</si>
  <si>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</si>
  <si>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</si>
  <si>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</si>
  <si>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</si>
  <si>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</si>
  <si>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</si>
  <si>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</si>
  <si>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</si>
  <si>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</si>
  <si>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</si>
  <si>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</si>
  <si>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</si>
  <si>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</si>
  <si>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</si>
  <si>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</si>
  <si>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</si>
  <si>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</si>
  <si>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</si>
  <si>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</si>
  <si>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</si>
  <si>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</si>
  <si>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</si>
  <si>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</si>
  <si>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</si>
  <si>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</si>
  <si>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</si>
  <si>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</si>
  <si>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</si>
  <si>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</si>
  <si>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</si>
  <si>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</si>
  <si>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</si>
  <si>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</si>
  <si>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</si>
  <si>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</si>
  <si>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</si>
  <si>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</si>
  <si>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</si>
  <si>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</si>
  <si>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</si>
  <si>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</si>
  <si>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</si>
  <si>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</si>
  <si>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</si>
  <si>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</si>
  <si>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</si>
  <si>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</si>
  <si>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</si>
  <si>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</si>
  <si>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</si>
  <si>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</si>
  <si>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</si>
  <si>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</si>
  <si>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</si>
  <si>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</si>
  <si>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</si>
  <si>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</si>
  <si>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</si>
  <si>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</si>
  <si>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</si>
  <si>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</si>
  <si>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</si>
  <si>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</si>
  <si>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</si>
  <si>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</si>
  <si>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</si>
  <si>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</si>
  <si>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</si>
  <si>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</si>
  <si>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</si>
  <si>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</si>
  <si>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</si>
  <si>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</si>
  <si>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</si>
  <si>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</si>
  <si>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</si>
  <si>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</si>
  <si>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</si>
  <si>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</si>
  <si>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</si>
  <si>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</si>
  <si>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</si>
  <si>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</si>
  <si>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</si>
  <si>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</si>
  <si>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</si>
  <si>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</si>
  <si>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</si>
  <si>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</si>
  <si>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</si>
  <si>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</si>
  <si>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</si>
  <si>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</si>
  <si>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</si>
  <si>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</si>
  <si>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</si>
  <si>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</si>
  <si>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</si>
  <si>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</si>
  <si>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</si>
  <si>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</si>
  <si>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</si>
  <si>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</si>
  <si>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</si>
  <si>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</si>
  <si>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</si>
  <si>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</si>
  <si>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</si>
  <si>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</si>
  <si>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</si>
  <si>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</si>
  <si>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</si>
  <si>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</si>
  <si>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</si>
  <si>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</si>
  <si>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</si>
  <si>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</si>
  <si>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</si>
  <si>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</si>
  <si>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</si>
  <si>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</si>
  <si>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</si>
  <si>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</si>
  <si>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</si>
  <si>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</si>
  <si>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</si>
  <si>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</si>
  <si>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</si>
  <si>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</si>
  <si>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</si>
  <si>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</si>
  <si>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</si>
  <si>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</si>
  <si>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</si>
  <si>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</si>
  <si>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</si>
  <si>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</si>
  <si>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</si>
  <si>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</si>
  <si>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</si>
  <si>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</si>
  <si>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</si>
  <si>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</si>
  <si>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</si>
  <si>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</si>
  <si>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</si>
  <si>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</si>
  <si>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</si>
  <si>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</si>
  <si>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</si>
  <si>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</si>
  <si>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</si>
  <si>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</si>
  <si>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</si>
  <si>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</si>
  <si>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</si>
  <si>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</si>
  <si>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</si>
  <si>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</si>
  <si>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</si>
  <si>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</si>
  <si>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</si>
  <si>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</si>
  <si>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</si>
  <si>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</si>
  <si>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</si>
  <si>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</si>
  <si>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</si>
  <si>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</si>
  <si>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</si>
  <si>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</si>
  <si>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</si>
  <si>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</si>
  <si>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</si>
  <si>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</si>
  <si>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</si>
  <si>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</si>
  <si>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</si>
  <si>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</si>
  <si>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</si>
  <si>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</si>
  <si>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</si>
  <si>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</si>
  <si>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</si>
  <si>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</si>
  <si>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</si>
  <si>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</si>
  <si>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</si>
  <si>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</si>
  <si>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</si>
  <si>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</si>
  <si>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</si>
  <si>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</si>
  <si>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</si>
  <si>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</si>
  <si>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</si>
  <si>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</si>
  <si>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</si>
  <si>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</si>
  <si>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</si>
  <si>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</si>
  <si>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</si>
  <si>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</si>
  <si>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</si>
  <si>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</si>
  <si>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</si>
  <si>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</si>
  <si>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</si>
  <si>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</si>
  <si>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</si>
  <si>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</si>
  <si>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</si>
  <si>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</si>
  <si>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</si>
  <si>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</si>
  <si>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</si>
  <si>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</si>
  <si>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</si>
  <si>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</si>
  <si>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</si>
  <si>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</si>
  <si>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</si>
  <si>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</si>
  <si>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</si>
  <si>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</si>
  <si>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</si>
  <si>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</si>
  <si>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</si>
  <si>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</si>
  <si>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</si>
  <si>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</si>
  <si>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</si>
  <si>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</si>
  <si>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</si>
  <si>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</si>
  <si>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</si>
  <si>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</si>
  <si>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</si>
  <si>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</si>
  <si>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</si>
  <si>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</si>
  <si>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</si>
  <si>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</si>
  <si>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</si>
  <si>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</si>
  <si>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</si>
  <si>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</si>
  <si>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</si>
  <si>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</si>
  <si>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</si>
  <si>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</si>
  <si>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</si>
  <si>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</si>
  <si>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</si>
  <si>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</si>
  <si>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</si>
  <si>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</si>
  <si>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</si>
  <si>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</si>
  <si>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</si>
  <si>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</si>
  <si>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</si>
  <si>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</si>
  <si>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</si>
  <si>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</si>
  <si>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</si>
  <si>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</si>
  <si>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</si>
  <si>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</si>
  <si>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</si>
  <si>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</si>
  <si>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</si>
  <si>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</si>
  <si>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</si>
  <si>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</si>
  <si>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</si>
  <si>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</si>
  <si>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</si>
  <si>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</si>
  <si>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</si>
  <si>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</si>
  <si>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</si>
  <si>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</si>
  <si>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</si>
  <si>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</si>
  <si>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</si>
  <si>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</si>
  <si>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</si>
  <si>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</si>
  <si>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</si>
  <si>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</si>
  <si>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</si>
  <si>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</si>
  <si>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</si>
  <si>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</si>
  <si>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</si>
  <si>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</si>
  <si>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</si>
  <si>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</si>
  <si>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</si>
  <si>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</si>
  <si>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</si>
  <si>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</si>
  <si>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</si>
  <si>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</si>
  <si>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</si>
  <si>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</si>
  <si>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</si>
  <si>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</si>
  <si>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</si>
  <si>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</si>
  <si>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</si>
  <si>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</si>
  <si>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</si>
  <si>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</si>
  <si>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</si>
  <si>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</si>
  <si>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</si>
  <si>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</si>
  <si>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</si>
  <si>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</si>
  <si>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</si>
  <si>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</si>
  <si>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</si>
  <si>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</si>
  <si>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</si>
  <si>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</si>
  <si>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</si>
  <si>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</si>
  <si>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</si>
  <si>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</si>
  <si>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</si>
  <si>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</si>
  <si>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</si>
  <si>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</si>
  <si>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</si>
  <si>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</si>
  <si>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</si>
  <si>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</si>
  <si>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</si>
  <si>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</si>
  <si>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</si>
  <si>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</si>
  <si>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</si>
  <si>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</si>
  <si>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</si>
  <si>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</si>
  <si>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</si>
  <si>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</si>
  <si>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</si>
  <si>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</si>
  <si>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</si>
  <si>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</si>
  <si>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</si>
  <si>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</si>
  <si>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</si>
  <si>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</si>
  <si>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</si>
  <si>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</si>
  <si>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</si>
  <si>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</si>
  <si>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</si>
  <si>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</si>
  <si>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</si>
  <si>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</si>
  <si>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</si>
  <si>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</si>
  <si>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</si>
  <si>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</si>
  <si>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</si>
  <si>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</si>
  <si>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</si>
  <si>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</si>
  <si>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</si>
  <si>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</si>
  <si>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</si>
  <si>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</si>
  <si>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</si>
  <si>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</si>
  <si>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</si>
  <si>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</si>
  <si>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</si>
  <si>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</si>
  <si>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</si>
  <si>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</si>
  <si>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</si>
  <si>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</si>
  <si>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</si>
  <si>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</si>
  <si>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</si>
  <si>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</si>
  <si>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</si>
  <si>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</si>
  <si>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</si>
  <si>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</si>
  <si>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</si>
  <si>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</si>
  <si>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</si>
  <si>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</si>
  <si>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</si>
  <si>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</si>
  <si>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</si>
  <si>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</si>
  <si>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</si>
  <si>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</si>
  <si>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</si>
  <si>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</si>
  <si>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</si>
  <si>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</si>
  <si>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</si>
  <si>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</si>
  <si>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</si>
  <si>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</si>
  <si>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</si>
  <si>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</si>
  <si>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</si>
  <si>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</si>
  <si>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</si>
  <si>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</si>
  <si>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</si>
  <si>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</si>
  <si>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</si>
  <si>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</si>
  <si>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</si>
  <si>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</si>
  <si>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</si>
  <si>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</si>
  <si>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</si>
  <si>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</si>
  <si>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</si>
  <si>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</si>
  <si>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</si>
  <si>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</si>
  <si>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</si>
  <si>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</si>
  <si>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</si>
  <si>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</si>
  <si>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</si>
  <si>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</si>
  <si>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</si>
  <si>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</si>
  <si>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</si>
  <si>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</si>
  <si>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</si>
  <si>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</si>
  <si>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</si>
  <si>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</si>
  <si>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</si>
  <si>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</si>
  <si>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</si>
  <si>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</si>
  <si>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</si>
  <si>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</si>
  <si>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</si>
  <si>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</si>
  <si>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</si>
  <si>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</si>
  <si>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</si>
  <si>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</si>
  <si>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</si>
  <si>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</si>
  <si>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</si>
  <si>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</si>
  <si>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</si>
  <si>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</si>
  <si>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</si>
  <si>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</si>
  <si>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</si>
  <si>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</si>
  <si>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</si>
  <si>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</si>
  <si>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</si>
  <si>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</si>
  <si>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</si>
  <si>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</si>
  <si>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</si>
  <si>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</si>
  <si>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</si>
  <si>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</si>
  <si>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</si>
  <si>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</si>
  <si>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</si>
  <si>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</si>
  <si>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</si>
  <si>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</si>
  <si>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</si>
  <si>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</si>
  <si>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</si>
  <si>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</si>
  <si>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</si>
  <si>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</si>
  <si>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</si>
  <si>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</si>
  <si>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</si>
  <si>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</si>
  <si>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</si>
  <si>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</si>
  <si>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</si>
  <si>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</si>
  <si>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</si>
  <si>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</si>
  <si>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</si>
  <si>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</si>
  <si>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</si>
  <si>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</si>
  <si>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</si>
  <si>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</si>
  <si>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</si>
  <si>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</si>
  <si>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</si>
  <si>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</si>
  <si>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</si>
  <si>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</si>
  <si>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</si>
  <si>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</si>
  <si>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</si>
  <si>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</si>
  <si>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</si>
  <si>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</si>
  <si>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</si>
  <si>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</si>
  <si>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</si>
  <si>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</si>
  <si>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</si>
  <si>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</si>
  <si>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</si>
  <si>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</si>
  <si>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</si>
  <si>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</si>
  <si>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</si>
  <si>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</si>
  <si>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</si>
  <si>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</si>
  <si>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</si>
  <si>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</si>
  <si>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</si>
  <si>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</si>
  <si>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</si>
  <si>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</si>
  <si>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</si>
  <si>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</si>
  <si>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</si>
  <si>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</si>
  <si>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</si>
  <si>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</si>
  <si>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</si>
  <si>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</si>
  <si>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</si>
  <si>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</si>
  <si>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</si>
  <si>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</si>
  <si>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</si>
  <si>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</si>
  <si>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</si>
  <si>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</si>
  <si>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</si>
  <si>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</si>
  <si>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</si>
  <si>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</si>
  <si>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</si>
  <si>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</si>
  <si>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</si>
  <si>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</si>
  <si>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</si>
  <si>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</si>
  <si>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</si>
  <si>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</si>
  <si>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</si>
  <si>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</si>
  <si>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</si>
  <si>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</si>
  <si>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</si>
  <si>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</si>
  <si>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</si>
  <si>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</si>
  <si>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</si>
  <si>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</si>
  <si>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</si>
  <si>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</si>
  <si>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</si>
  <si>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</si>
  <si>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</si>
  <si>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</si>
  <si>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</si>
  <si>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</si>
  <si>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</si>
  <si>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</si>
  <si>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</si>
  <si>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</si>
  <si>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</si>
  <si>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</si>
  <si>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</si>
  <si>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</si>
  <si>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</si>
  <si>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</si>
  <si>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</si>
  <si>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</si>
  <si>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</si>
  <si>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</si>
  <si>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</si>
  <si>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</si>
  <si>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</si>
  <si>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</si>
  <si>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</si>
  <si>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</si>
  <si>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</si>
  <si>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</si>
  <si>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</si>
  <si>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</si>
  <si>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</si>
  <si>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</si>
  <si>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</si>
  <si>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</si>
  <si>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</si>
  <si>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</si>
  <si>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</si>
  <si>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</si>
  <si>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</si>
  <si>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</si>
  <si>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</si>
  <si>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</si>
  <si>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</si>
  <si>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</si>
  <si>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</si>
  <si>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</si>
  <si>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</si>
  <si>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</si>
  <si>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</si>
  <si>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</si>
  <si>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</si>
  <si>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</si>
  <si>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</si>
  <si>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</si>
  <si>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</si>
  <si>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</si>
  <si>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</si>
  <si>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</si>
  <si>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</si>
  <si>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</si>
  <si>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</si>
  <si>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</si>
  <si>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</si>
  <si>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</si>
  <si>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</si>
  <si>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</si>
  <si>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</si>
  <si>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</si>
  <si>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</si>
  <si>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</si>
  <si>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</si>
  <si>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</si>
  <si>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</si>
  <si>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</si>
  <si>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</si>
  <si>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</si>
  <si>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</si>
  <si>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</si>
  <si>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</si>
  <si>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</si>
  <si>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</si>
  <si>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</si>
  <si>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</si>
  <si>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</si>
  <si>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</si>
  <si>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</si>
  <si>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</si>
  <si>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</si>
  <si>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</si>
  <si>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</si>
  <si>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</si>
  <si>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</si>
  <si>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</si>
  <si>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</si>
  <si>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</si>
  <si>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</si>
  <si>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</si>
  <si>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</si>
  <si>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</si>
  <si>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</si>
  <si>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</si>
  <si>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</si>
  <si>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</si>
  <si>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</si>
  <si>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</si>
  <si>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</si>
  <si>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</si>
  <si>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</si>
  <si>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</si>
  <si>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</si>
  <si>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</si>
  <si>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</si>
  <si>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</si>
  <si>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</si>
  <si>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</si>
  <si>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</si>
  <si>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</si>
  <si>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</si>
  <si>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</si>
  <si>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</si>
  <si>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</si>
  <si>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</si>
  <si>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</si>
  <si>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</si>
  <si>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</si>
  <si>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</si>
  <si>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</si>
  <si>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</si>
  <si>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</si>
  <si>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</si>
  <si>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</si>
  <si>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</si>
  <si>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</si>
  <si>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</si>
  <si>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</si>
  <si>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</si>
  <si>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</si>
  <si>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</si>
  <si>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</si>
  <si>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</si>
  <si>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</si>
  <si>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</si>
  <si>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</si>
  <si>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</si>
  <si>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</si>
  <si>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</si>
  <si>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</si>
  <si>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</si>
  <si>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</si>
  <si>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</si>
  <si>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</si>
  <si>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</si>
  <si>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</si>
  <si>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</si>
  <si>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</si>
  <si>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</si>
  <si>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</si>
  <si>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</si>
  <si>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</si>
  <si>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</si>
  <si>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</si>
  <si>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</si>
  <si>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</si>
  <si>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</si>
  <si>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</si>
  <si>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</si>
  <si>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</si>
  <si>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</si>
  <si>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</si>
  <si>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</si>
  <si>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</si>
  <si>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</si>
  <si>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</si>
  <si>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</si>
  <si>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</si>
  <si>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</si>
  <si>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</si>
  <si>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</si>
  <si>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</si>
  <si>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</si>
  <si>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</si>
  <si>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</si>
  <si>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</si>
  <si>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</si>
  <si>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</si>
  <si>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</si>
  <si>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</si>
  <si>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</si>
  <si>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</si>
  <si>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</si>
  <si>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</si>
  <si>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</si>
  <si>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</si>
  <si>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</si>
  <si>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</si>
  <si>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</si>
  <si>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</si>
  <si>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</si>
  <si>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</si>
  <si>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</si>
  <si>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</si>
  <si>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</si>
  <si>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</si>
  <si>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</si>
  <si>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</si>
  <si>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</si>
  <si>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</si>
  <si>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</si>
  <si>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</si>
  <si>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</si>
  <si>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</si>
  <si>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</si>
  <si>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</si>
  <si>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</si>
  <si>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</si>
  <si>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</si>
  <si>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</si>
  <si>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</si>
  <si>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</si>
  <si>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</si>
  <si>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</si>
  <si>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</si>
  <si>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</si>
  <si>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</si>
  <si>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</si>
  <si>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</si>
  <si>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</si>
  <si>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</si>
  <si>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</si>
  <si>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</si>
  <si>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</si>
  <si>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</si>
  <si>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</si>
  <si>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</si>
  <si>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</si>
  <si>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</si>
  <si>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</si>
  <si>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</si>
  <si>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</si>
  <si>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</si>
  <si>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</si>
  <si>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</si>
  <si>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</si>
  <si>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</si>
  <si>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</si>
  <si>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</si>
  <si>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</si>
  <si>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</si>
  <si>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</si>
  <si>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</si>
  <si>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</si>
  <si>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</si>
  <si>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</si>
  <si>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</si>
  <si>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</si>
  <si>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</si>
  <si>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</si>
  <si>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</si>
  <si>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</si>
  <si>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</si>
  <si>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</si>
  <si>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</si>
  <si>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</si>
  <si>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</si>
  <si>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</si>
  <si>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</si>
  <si>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</si>
  <si>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</si>
  <si>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</si>
  <si>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</si>
  <si>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</si>
  <si>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</si>
  <si>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</si>
  <si>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</si>
  <si>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</si>
  <si>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</si>
  <si>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</si>
  <si>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</si>
  <si>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</si>
  <si>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</si>
  <si>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</si>
  <si>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</si>
  <si>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</si>
  <si>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</si>
  <si>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</si>
  <si>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</si>
  <si>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</si>
  <si>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</si>
  <si>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</si>
  <si>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</si>
  <si>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</si>
  <si>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</si>
  <si>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</si>
  <si>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</si>
  <si>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</si>
  <si>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</si>
  <si>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</si>
  <si>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</si>
  <si>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</si>
  <si>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</si>
  <si>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</si>
  <si>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</si>
  <si>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</si>
  <si>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</si>
  <si>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</si>
  <si>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</si>
  <si>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</si>
  <si>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</si>
  <si>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</si>
  <si>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</si>
  <si>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</si>
  <si>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</si>
  <si>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</si>
  <si>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</si>
  <si>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</si>
  <si>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</si>
  <si>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</si>
  <si>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</si>
  <si>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</si>
  <si>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</si>
  <si>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</si>
  <si>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</si>
  <si>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</si>
  <si>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</si>
  <si>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</si>
  <si>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</si>
  <si>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</si>
  <si>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</si>
  <si>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</si>
  <si>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</si>
  <si>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</si>
  <si>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</si>
  <si>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</si>
  <si>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</si>
  <si>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</si>
  <si>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</si>
  <si>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</si>
  <si>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</si>
  <si>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</si>
  <si>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</si>
  <si>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</si>
  <si>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</si>
  <si>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</si>
  <si>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</si>
  <si>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</si>
  <si>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</si>
  <si>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</si>
  <si>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</si>
  <si>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</si>
  <si>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</si>
  <si>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</si>
  <si>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</si>
  <si>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</si>
  <si>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</si>
  <si>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</si>
  <si>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</si>
  <si>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</si>
  <si>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</si>
  <si>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</si>
  <si>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</si>
  <si>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</si>
  <si>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</si>
  <si>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</si>
  <si>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</si>
  <si>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</si>
  <si>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</si>
  <si>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</si>
  <si>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</si>
  <si>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</si>
  <si>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</si>
  <si>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</si>
  <si>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</si>
  <si>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</si>
  <si>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</si>
  <si>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</si>
  <si>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</si>
  <si>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</si>
  <si>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</si>
  <si>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</si>
  <si>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</si>
  <si>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</si>
  <si>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</si>
  <si>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</si>
  <si>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</si>
  <si>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</si>
  <si>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</si>
  <si>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</si>
  <si>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</si>
  <si>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</si>
  <si>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</si>
  <si>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</si>
  <si>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</si>
  <si>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</si>
  <si>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</si>
  <si>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</si>
  <si>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</si>
  <si>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</si>
  <si>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</si>
  <si>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</si>
  <si>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</si>
  <si>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</si>
  <si>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</si>
  <si>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</si>
  <si>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</si>
  <si>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</si>
  <si>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</si>
  <si>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</si>
  <si>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</si>
  <si>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</si>
  <si>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</si>
  <si>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</si>
  <si>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</si>
  <si>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</si>
  <si>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</si>
  <si>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</si>
  <si>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</si>
  <si>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</si>
  <si>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</si>
  <si>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</si>
  <si>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</si>
  <si>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</si>
  <si>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</si>
  <si>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</si>
  <si>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</si>
  <si>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</si>
  <si>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</si>
  <si>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</si>
  <si>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</si>
  <si>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</si>
  <si>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</si>
  <si>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</si>
  <si>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</si>
  <si>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</si>
  <si>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</si>
  <si>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</si>
  <si>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</si>
  <si>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</si>
  <si>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</si>
  <si>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</si>
  <si>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</si>
  <si>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</si>
  <si>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</si>
  <si>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</si>
  <si>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</si>
  <si>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</si>
  <si>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</si>
  <si>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</si>
  <si>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</si>
  <si>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</si>
  <si>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</si>
  <si>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</si>
  <si>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</si>
  <si>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</si>
  <si>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</si>
  <si>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</si>
  <si>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</si>
  <si>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</si>
  <si>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</si>
  <si>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</si>
  <si>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</si>
  <si>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</si>
  <si>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</si>
  <si>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</si>
  <si>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</si>
  <si>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</si>
  <si>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</si>
  <si>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</si>
  <si>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</si>
  <si>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</si>
  <si>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</si>
  <si>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</si>
  <si>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</si>
  <si>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</si>
  <si>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</si>
  <si>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</si>
  <si>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</si>
  <si>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</si>
  <si>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</si>
  <si>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</si>
  <si>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</si>
  <si>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</si>
  <si>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</si>
  <si>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</si>
  <si>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</si>
  <si>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</si>
  <si>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</si>
  <si>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</si>
  <si>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</si>
  <si>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</si>
  <si>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</si>
  <si>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</si>
  <si>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</si>
  <si>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</si>
  <si>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</si>
  <si>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</si>
  <si>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</si>
  <si>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</si>
  <si>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</si>
  <si>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</si>
  <si>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</si>
  <si>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</si>
  <si>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</si>
  <si>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</si>
  <si>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</si>
  <si>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</si>
  <si>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</si>
  <si>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</si>
  <si>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</si>
  <si>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</si>
  <si>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</si>
  <si>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</si>
  <si>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</si>
  <si>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</si>
  <si>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</si>
  <si>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</si>
  <si>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</si>
  <si>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</si>
  <si>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</si>
  <si>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</si>
  <si>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</si>
  <si>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</si>
  <si>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</si>
  <si>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</si>
  <si>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</si>
  <si>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</si>
  <si>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</si>
  <si>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</si>
  <si>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</si>
  <si>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</si>
  <si>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</si>
  <si>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</si>
  <si>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</si>
  <si>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</si>
  <si>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</si>
  <si>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</si>
  <si>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</si>
  <si>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</si>
  <si>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</si>
  <si>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</si>
  <si>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</si>
  <si>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</si>
  <si>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</si>
  <si>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</si>
  <si>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</si>
  <si>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</si>
  <si>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</si>
  <si>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</si>
  <si>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</si>
  <si>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</si>
  <si>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</si>
  <si>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</si>
  <si>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</si>
  <si>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</si>
  <si>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</si>
  <si>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</si>
  <si>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</si>
  <si>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</si>
  <si>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</si>
  <si>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</si>
  <si>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</si>
  <si>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</si>
  <si>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</si>
  <si>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</si>
  <si>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</si>
  <si>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</si>
  <si>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</si>
  <si>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</si>
  <si>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</si>
  <si>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</si>
  <si>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</si>
  <si>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</si>
  <si>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</si>
  <si>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</si>
  <si>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</si>
  <si>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</si>
  <si>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</si>
  <si>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</si>
  <si>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</si>
  <si>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</si>
  <si>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</si>
  <si>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</si>
  <si>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</si>
  <si>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</si>
  <si>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</si>
  <si>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</si>
  <si>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</si>
  <si>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</si>
  <si>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</si>
  <si>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</si>
  <si>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</si>
  <si>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</si>
  <si>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</si>
  <si>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</si>
  <si>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</si>
  <si>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</si>
  <si>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</si>
  <si>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</si>
  <si>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</si>
  <si>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</si>
  <si>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</si>
  <si>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</si>
  <si>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</si>
  <si>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</si>
  <si>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</si>
  <si>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</si>
  <si>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</si>
  <si>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</si>
  <si>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</si>
  <si>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</si>
  <si>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</si>
  <si>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</si>
  <si>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</si>
  <si>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</si>
  <si>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</si>
  <si>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</si>
  <si>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</si>
  <si>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</si>
  <si>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</si>
  <si>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</si>
  <si>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</si>
  <si>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</si>
  <si>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</si>
  <si>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</si>
  <si>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</si>
  <si>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</si>
  <si>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</si>
  <si>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</si>
  <si>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</si>
  <si>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</si>
  <si>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</si>
  <si>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</si>
  <si>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</si>
  <si>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</si>
  <si>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</si>
  <si>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</si>
  <si>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</si>
  <si>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</si>
  <si>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</si>
  <si>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</si>
  <si>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</si>
  <si>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</si>
  <si>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</si>
  <si>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</si>
  <si>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</si>
  <si>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</si>
  <si>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</si>
  <si>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</si>
  <si>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</si>
  <si>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</si>
  <si>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</si>
  <si>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</si>
  <si>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</si>
  <si>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</si>
  <si>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</si>
  <si>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</si>
  <si>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</si>
  <si>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</si>
  <si>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</si>
  <si>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</si>
  <si>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</si>
  <si>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</si>
  <si>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</si>
  <si>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</si>
  <si>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</si>
  <si>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</si>
  <si>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</si>
  <si>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</si>
  <si>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</si>
  <si>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</si>
  <si>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</si>
  <si>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</si>
  <si>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</si>
  <si>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</si>
  <si>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</si>
  <si>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</si>
  <si>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</si>
  <si>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</si>
  <si>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</si>
  <si>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</si>
  <si>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</si>
  <si>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</si>
  <si>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</si>
  <si>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</si>
  <si>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</si>
  <si>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</si>
  <si>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</si>
  <si>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</si>
  <si>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</si>
  <si>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</si>
  <si>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</si>
  <si>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</si>
  <si>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</si>
  <si>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</si>
  <si>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</si>
  <si>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</si>
  <si>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</si>
  <si>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</si>
  <si>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</si>
  <si>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</si>
  <si>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</si>
  <si>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</si>
  <si>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</si>
  <si>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</si>
  <si>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</si>
  <si>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</si>
  <si>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</si>
  <si>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</si>
  <si>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</si>
  <si>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</si>
  <si>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</si>
  <si>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</si>
  <si>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</si>
  <si>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</si>
  <si>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</si>
  <si>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</si>
  <si>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</si>
  <si>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</si>
  <si>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</si>
  <si>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</si>
  <si>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</si>
  <si>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</si>
  <si>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</si>
  <si>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</si>
  <si>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</si>
  <si>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</si>
  <si>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</si>
  <si>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</si>
  <si>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</si>
  <si>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</si>
  <si>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</si>
  <si>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</si>
  <si>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</si>
  <si>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</si>
  <si>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</si>
  <si>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</si>
  <si>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</si>
  <si>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</si>
  <si>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</si>
  <si>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</si>
  <si>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</si>
  <si>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</si>
  <si>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</si>
  <si>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</si>
  <si>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</si>
  <si>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</si>
  <si>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</si>
  <si>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</si>
  <si>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</si>
  <si>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</si>
  <si>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</si>
  <si>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</si>
  <si>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</si>
  <si>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</si>
  <si>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</si>
  <si>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</si>
  <si>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</si>
  <si>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</si>
  <si>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</si>
  <si>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</si>
  <si>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</si>
  <si>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</si>
  <si>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</si>
  <si>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</si>
  <si>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</si>
  <si>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</si>
  <si>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</si>
  <si>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</si>
  <si>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</si>
  <si>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</si>
  <si>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</si>
  <si>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</si>
  <si>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</si>
  <si>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</si>
  <si>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</si>
  <si>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</si>
  <si>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</si>
  <si>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</si>
  <si>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</si>
  <si>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</si>
  <si>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</si>
  <si>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</si>
  <si>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</si>
  <si>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</si>
  <si>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</si>
  <si>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</si>
  <si>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</si>
  <si>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</si>
  <si>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</si>
  <si>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</si>
  <si>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</si>
  <si>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</si>
  <si>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</si>
  <si>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</si>
  <si>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</si>
  <si>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</si>
  <si>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</si>
  <si>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</si>
  <si>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</si>
  <si>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</si>
  <si>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</si>
  <si>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</si>
  <si>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</si>
  <si>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</si>
  <si>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</si>
  <si>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</si>
  <si>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</si>
  <si>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</si>
  <si>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</si>
  <si>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</si>
  <si>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</si>
  <si>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</si>
  <si>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</si>
  <si>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</si>
  <si>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</si>
  <si>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</si>
  <si>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</si>
  <si>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</si>
  <si>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</si>
  <si>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</si>
  <si>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</si>
  <si>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</si>
  <si>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</si>
  <si>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</si>
  <si>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</si>
  <si>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</si>
  <si>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</si>
  <si>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</si>
  <si>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</si>
  <si>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</si>
  <si>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</si>
  <si>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</si>
  <si>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</si>
  <si>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</si>
  <si>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</si>
  <si>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</si>
  <si>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</si>
  <si>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</si>
  <si>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</si>
  <si>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</si>
  <si>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</si>
  <si>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</si>
  <si>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</si>
  <si>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</si>
  <si>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</si>
  <si>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</si>
  <si>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</si>
  <si>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</si>
  <si>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</si>
  <si>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</si>
  <si>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</si>
  <si>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</si>
  <si>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</si>
  <si>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</si>
  <si>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</si>
  <si>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</si>
  <si>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</si>
  <si>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</si>
  <si>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</si>
  <si>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</si>
  <si>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</si>
  <si>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</si>
  <si>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</si>
  <si>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</si>
  <si>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</si>
  <si>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</si>
  <si>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</si>
  <si>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</si>
  <si>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</si>
  <si>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</si>
  <si>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</si>
  <si>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</si>
  <si>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</si>
  <si>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</si>
  <si>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</si>
  <si>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</si>
  <si>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</si>
  <si>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</si>
  <si>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</si>
  <si>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</si>
  <si>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</si>
  <si>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</si>
  <si>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</si>
  <si>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</si>
  <si>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</si>
  <si>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</si>
  <si>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</si>
  <si>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</si>
  <si>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</si>
  <si>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</si>
  <si>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</si>
  <si>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</si>
  <si>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</si>
  <si>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</si>
  <si>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</si>
  <si>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</si>
  <si>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</si>
  <si>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</si>
  <si>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</si>
  <si>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</si>
  <si>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</si>
  <si>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</si>
  <si>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</si>
  <si>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</si>
  <si>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</si>
  <si>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</si>
  <si>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</si>
  <si>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</si>
  <si>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</si>
  <si>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</si>
  <si>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</si>
  <si>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</si>
  <si>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</si>
  <si>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</si>
  <si>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</si>
  <si>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</si>
  <si>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</si>
  <si>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</si>
  <si>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</si>
  <si>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</si>
  <si>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</si>
  <si>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</si>
  <si>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</si>
  <si>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</si>
  <si>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</si>
  <si>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</si>
  <si>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</si>
  <si>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</si>
  <si>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</si>
  <si>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</si>
  <si>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</si>
  <si>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</si>
  <si>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</si>
  <si>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</si>
  <si>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</si>
  <si>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</si>
  <si>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</si>
  <si>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</si>
  <si>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</si>
  <si>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</si>
  <si>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</si>
  <si>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</si>
  <si>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</si>
  <si>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</si>
  <si>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</si>
  <si>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</si>
  <si>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</si>
  <si>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</si>
  <si>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</si>
  <si>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</si>
  <si>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</si>
  <si>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</si>
  <si>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</si>
  <si>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</si>
  <si>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</si>
  <si>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</si>
  <si>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</si>
  <si>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</si>
  <si>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</si>
  <si>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</si>
  <si>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</si>
  <si>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</si>
  <si>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</si>
  <si>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</si>
  <si>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</si>
  <si>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</si>
  <si>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</si>
  <si>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</si>
  <si>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</si>
  <si>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</si>
  <si>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</si>
  <si>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</si>
  <si>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</si>
  <si>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</si>
  <si>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</si>
  <si>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</si>
  <si>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</si>
  <si>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</si>
  <si>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</si>
  <si>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</si>
  <si>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</si>
  <si>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</si>
  <si>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</si>
  <si>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</si>
  <si>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</si>
  <si>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</si>
  <si>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</si>
  <si>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</si>
  <si>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</si>
  <si>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</si>
  <si>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</si>
  <si>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</si>
  <si>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</si>
  <si>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</si>
  <si>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</si>
  <si>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</si>
  <si>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</si>
  <si>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</si>
  <si>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</si>
  <si>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</si>
  <si>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</si>
  <si>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</si>
  <si>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</si>
  <si>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</si>
  <si>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</si>
  <si>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</si>
  <si>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</si>
  <si>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</si>
  <si>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</si>
  <si>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</si>
  <si>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</si>
  <si>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</si>
  <si>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</si>
  <si>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</si>
  <si>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</si>
  <si>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</si>
  <si>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</si>
  <si>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</si>
  <si>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</si>
  <si>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</si>
  <si>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</si>
  <si>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</si>
  <si>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</si>
  <si>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</si>
  <si>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</si>
  <si>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</si>
  <si>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</si>
  <si>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</si>
  <si>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</si>
  <si>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</si>
  <si>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</si>
  <si>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</si>
  <si>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</si>
  <si>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</si>
  <si>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</si>
  <si>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</si>
  <si>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</si>
  <si>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</si>
  <si>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</si>
  <si>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</si>
  <si>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</si>
  <si>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</si>
  <si>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</si>
  <si>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</si>
  <si>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</si>
  <si>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</si>
  <si>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</si>
  <si>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</si>
  <si>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</si>
  <si>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</si>
  <si>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</si>
  <si>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</si>
  <si>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</si>
  <si>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</si>
  <si>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</si>
  <si>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</si>
  <si>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</si>
  <si>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</si>
  <si>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</si>
  <si>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</si>
  <si>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</si>
  <si>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</si>
  <si>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</si>
  <si>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</si>
  <si>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</si>
  <si>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</si>
  <si>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</si>
  <si>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</si>
  <si>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</si>
  <si>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</si>
  <si>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</si>
  <si>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</si>
  <si>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</si>
  <si>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</si>
  <si>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</si>
  <si>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</si>
  <si>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</si>
  <si>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</si>
  <si>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</si>
  <si>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</si>
  <si>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</si>
  <si>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</si>
  <si>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</si>
  <si>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</si>
  <si>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</si>
  <si>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</si>
  <si>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</si>
  <si>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</si>
  <si>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</si>
  <si>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</si>
  <si>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</si>
  <si>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</si>
  <si>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</si>
  <si>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</si>
  <si>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</si>
  <si>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</si>
  <si>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</si>
  <si>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</si>
  <si>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</si>
  <si>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</si>
  <si>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</si>
  <si>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</si>
  <si>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</si>
  <si>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</si>
  <si>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</si>
  <si>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</si>
  <si>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</si>
  <si>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</si>
  <si>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</si>
  <si>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</si>
  <si>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</si>
  <si>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</si>
  <si>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</si>
  <si>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</si>
  <si>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</si>
  <si>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</si>
  <si>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</si>
  <si>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</si>
  <si>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</si>
  <si>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</si>
  <si>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</si>
  <si>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</si>
  <si>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</si>
  <si>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</si>
  <si>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</si>
  <si>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</si>
  <si>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</si>
  <si>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</si>
  <si>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</si>
  <si>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</si>
  <si>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</si>
  <si>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</si>
  <si>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</si>
  <si>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</si>
  <si>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</si>
  <si>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</si>
  <si>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</si>
  <si>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</si>
  <si>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</si>
  <si>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</si>
  <si>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</si>
  <si>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</si>
  <si>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</si>
  <si>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</si>
  <si>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</si>
  <si>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</si>
  <si>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</si>
  <si>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</si>
  <si>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</si>
  <si>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</si>
  <si>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</si>
  <si>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</si>
  <si>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</si>
  <si>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</si>
  <si>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</si>
  <si>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</si>
  <si>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</si>
  <si>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</si>
  <si>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</si>
  <si>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</si>
  <si>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</si>
  <si>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</si>
  <si>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</si>
  <si>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</si>
  <si>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</si>
  <si>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</si>
  <si>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</si>
  <si>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</si>
  <si>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</si>
  <si>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</si>
  <si>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</si>
  <si>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</si>
  <si>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</si>
  <si>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</si>
  <si>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</si>
  <si>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</si>
  <si>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</si>
  <si>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</si>
  <si>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</si>
  <si>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</si>
  <si>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</si>
  <si>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</si>
  <si>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</si>
  <si>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</si>
  <si>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</si>
  <si>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</si>
  <si>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</si>
  <si>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</si>
  <si>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</si>
  <si>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</si>
  <si>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</si>
  <si>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</si>
  <si>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</si>
  <si>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</si>
  <si>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</si>
  <si>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</si>
  <si>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</si>
  <si>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</si>
  <si>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</si>
  <si>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</si>
  <si>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</si>
  <si>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</si>
  <si>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</si>
  <si>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</si>
  <si>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</si>
  <si>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</si>
  <si>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</si>
  <si>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</si>
  <si>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</si>
  <si>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</si>
  <si>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</si>
  <si>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</si>
  <si>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</si>
  <si>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</si>
  <si>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</si>
  <si>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</si>
  <si>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</si>
  <si>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</si>
  <si>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</si>
  <si>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</si>
  <si>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</si>
  <si>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</si>
  <si>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</si>
  <si>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</si>
  <si>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</si>
  <si>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</si>
  <si>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</si>
  <si>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</si>
  <si>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</si>
  <si>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</si>
  <si>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</si>
  <si>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</si>
  <si>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</si>
  <si>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</si>
  <si>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</si>
  <si>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</si>
  <si>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</si>
  <si>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</si>
  <si>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</si>
  <si>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</si>
  <si>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</si>
  <si>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</si>
  <si>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</si>
  <si>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</si>
  <si>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</si>
  <si>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</si>
  <si>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</si>
  <si>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</si>
  <si>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</si>
  <si>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</si>
  <si>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</si>
  <si>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</si>
  <si>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</si>
  <si>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</si>
  <si>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</si>
  <si>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</si>
  <si>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</si>
  <si>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</si>
  <si>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</si>
  <si>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</si>
  <si>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</si>
  <si>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</si>
  <si>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</si>
  <si>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</si>
  <si>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</si>
  <si>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</si>
  <si>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</si>
  <si>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</si>
  <si>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</si>
  <si>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</si>
  <si>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</si>
  <si>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</si>
  <si>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</si>
  <si>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</si>
  <si>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</si>
  <si>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</si>
  <si>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</si>
  <si>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</si>
  <si>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</si>
  <si>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</si>
  <si>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</si>
  <si>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</si>
  <si>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</si>
  <si>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</si>
  <si>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</si>
  <si>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</si>
  <si>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</si>
  <si>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</si>
  <si>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</si>
  <si>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</si>
  <si>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</si>
  <si>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</si>
  <si>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</si>
  <si>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</si>
  <si>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</si>
  <si>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</si>
  <si>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</si>
  <si>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</si>
  <si>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</si>
  <si>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</si>
  <si>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</si>
  <si>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</si>
  <si>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</si>
  <si>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</si>
  <si>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</si>
  <si>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</si>
  <si>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</si>
  <si>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</si>
  <si>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</si>
  <si>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</si>
  <si>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</si>
  <si>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</si>
  <si>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</si>
  <si>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</si>
  <si>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</si>
  <si>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</si>
  <si>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</si>
  <si>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</si>
  <si>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</si>
  <si>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</si>
  <si>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</si>
  <si>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</si>
  <si>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</si>
  <si>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</si>
  <si>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</si>
  <si>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</si>
  <si>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</si>
  <si>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</si>
  <si>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</si>
  <si>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</si>
  <si>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</si>
  <si>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</si>
  <si>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</si>
  <si>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</si>
  <si>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</si>
  <si>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</si>
  <si>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</si>
  <si>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</si>
  <si>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</si>
  <si>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</si>
  <si>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</si>
  <si>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</si>
  <si>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</si>
  <si>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</si>
  <si>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</si>
  <si>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</si>
  <si>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</si>
  <si>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</si>
  <si>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</si>
  <si>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</si>
  <si>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</si>
  <si>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</si>
  <si>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</si>
  <si>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</si>
  <si>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</si>
  <si>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</si>
  <si>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</si>
  <si>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</si>
  <si>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</si>
  <si>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</si>
  <si>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</si>
  <si>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</si>
  <si>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</si>
  <si>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</si>
  <si>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</si>
  <si>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</si>
  <si>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</si>
  <si>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</si>
  <si>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</si>
  <si>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</si>
  <si>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</si>
  <si>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</si>
  <si>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</si>
  <si>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</si>
  <si>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</si>
  <si>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</si>
  <si>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</si>
  <si>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</si>
  <si>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</si>
  <si>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</si>
  <si>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</si>
  <si>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</si>
  <si>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</si>
  <si>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</si>
  <si>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</si>
  <si>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</si>
  <si>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</si>
  <si>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</si>
  <si>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</si>
  <si>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</si>
  <si>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</si>
  <si>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</si>
  <si>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</si>
  <si>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</si>
  <si>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</si>
  <si>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</si>
  <si>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</si>
  <si>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</si>
  <si>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</si>
  <si>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</si>
  <si>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</si>
  <si>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</si>
  <si>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</si>
  <si>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</si>
  <si>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</si>
  <si>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</si>
  <si>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</si>
  <si>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</si>
  <si>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</si>
  <si>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</si>
  <si>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</si>
  <si>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</si>
  <si>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</si>
  <si>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</si>
  <si>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</si>
  <si>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</si>
  <si>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</si>
  <si>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</si>
  <si>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</si>
  <si>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</si>
  <si>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</si>
  <si>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</si>
  <si>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</si>
  <si>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</si>
  <si>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</si>
  <si>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</si>
  <si>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</si>
  <si>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</si>
  <si>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</si>
  <si>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</si>
  <si>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</si>
  <si>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</si>
  <si>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</si>
  <si>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</si>
  <si>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</si>
  <si>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</si>
  <si>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</si>
  <si>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</si>
  <si>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</si>
  <si>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</si>
  <si>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</si>
  <si>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</si>
  <si>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</si>
  <si>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</si>
  <si>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</si>
  <si>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</si>
  <si>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</si>
  <si>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</si>
  <si>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</si>
  <si>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</si>
  <si>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</si>
  <si>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</si>
  <si>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</si>
  <si>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</si>
  <si>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</si>
  <si>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</si>
  <si>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</si>
  <si>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</si>
  <si>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</si>
  <si>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</si>
  <si>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</si>
  <si>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</si>
  <si>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</si>
  <si>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</si>
  <si>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</si>
  <si>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</si>
  <si>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</si>
  <si>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</si>
  <si>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</si>
  <si>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</si>
  <si>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</si>
  <si>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</si>
  <si>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</si>
  <si>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</si>
  <si>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</si>
  <si>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</si>
  <si>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</si>
  <si>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</si>
  <si>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</si>
  <si>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</si>
  <si>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</si>
  <si>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</si>
  <si>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</si>
  <si>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</si>
  <si>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</si>
  <si>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</si>
  <si>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</si>
  <si>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</si>
  <si>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</si>
  <si>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</si>
  <si>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</si>
  <si>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</si>
  <si>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</si>
  <si>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</si>
  <si>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</si>
  <si>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</si>
  <si>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</si>
  <si>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</si>
  <si>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</si>
  <si>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</si>
  <si>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</si>
  <si>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</si>
  <si>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</si>
  <si>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</si>
  <si>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</si>
  <si>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</si>
  <si>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</si>
  <si>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</si>
  <si>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</si>
  <si>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</si>
  <si>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</si>
  <si>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</si>
  <si>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</si>
  <si>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</si>
  <si>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</si>
  <si>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</si>
  <si>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</si>
  <si>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</si>
  <si>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</si>
  <si>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</si>
  <si>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</si>
  <si>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</si>
  <si>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</si>
  <si>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</si>
  <si>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</si>
  <si>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</si>
  <si>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</si>
  <si>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</si>
  <si>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</si>
  <si>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</si>
  <si>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</si>
  <si>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</si>
  <si>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</si>
  <si>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</si>
  <si>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</si>
  <si>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</si>
  <si>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</si>
  <si>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</si>
  <si>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</si>
  <si>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</si>
  <si>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</si>
  <si>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</si>
  <si>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</si>
  <si>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</si>
  <si>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</si>
  <si>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</si>
  <si>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</si>
  <si>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</si>
  <si>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</si>
  <si>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</si>
  <si>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</si>
  <si>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</si>
  <si>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</si>
  <si>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</si>
  <si>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</si>
  <si>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</si>
  <si>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</si>
  <si>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</si>
  <si>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</si>
  <si>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</si>
  <si>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</si>
  <si>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</si>
  <si>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</si>
  <si>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</si>
  <si>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</si>
  <si>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</si>
  <si>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</si>
  <si>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</si>
  <si>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</si>
  <si>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</si>
  <si>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</si>
  <si>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</si>
  <si>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</si>
  <si>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</si>
  <si>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</si>
  <si>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</si>
  <si>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</si>
  <si>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</si>
  <si>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</si>
  <si>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</si>
  <si>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</si>
  <si>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</si>
  <si>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</si>
  <si>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</si>
  <si>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</si>
  <si>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</si>
  <si>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</si>
  <si>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</si>
  <si>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</si>
  <si>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</si>
  <si>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</si>
  <si>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</si>
  <si>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</si>
  <si>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</si>
  <si>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</si>
  <si>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</si>
  <si>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</si>
  <si>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</si>
  <si>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</si>
  <si>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</si>
  <si>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</si>
  <si>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</si>
  <si>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</si>
  <si>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</si>
  <si>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</si>
  <si>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</si>
  <si>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</si>
  <si>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</si>
  <si>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</si>
  <si>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</si>
  <si>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</si>
  <si>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</si>
  <si>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</si>
  <si>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</si>
  <si>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</si>
  <si>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</si>
  <si>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</si>
  <si>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</si>
  <si>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</si>
  <si>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</si>
  <si>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</si>
  <si>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</si>
  <si>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</si>
  <si>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</si>
  <si>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</si>
  <si>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</si>
  <si>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</si>
  <si>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</si>
  <si>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</si>
  <si>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</si>
  <si>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</si>
  <si>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</si>
  <si>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</si>
  <si>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</si>
  <si>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</si>
  <si>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</si>
  <si>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</si>
  <si>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</si>
  <si>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</si>
  <si>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</si>
  <si>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</si>
  <si>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</si>
  <si>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</si>
  <si>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</si>
  <si>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</si>
  <si>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</si>
  <si>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</si>
  <si>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</si>
  <si>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</si>
  <si>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</si>
  <si>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</si>
  <si>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</si>
  <si>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</si>
  <si>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</si>
  <si>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</si>
  <si>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</si>
  <si>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</si>
  <si>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</si>
  <si>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</si>
  <si>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</si>
  <si>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</si>
  <si>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</si>
  <si>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</si>
  <si>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</si>
  <si>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</si>
  <si>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</si>
  <si>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</si>
  <si>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</si>
  <si>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</si>
  <si>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</si>
  <si>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</si>
  <si>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</si>
  <si>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</si>
  <si>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</si>
  <si>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</si>
  <si>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</si>
  <si>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</si>
  <si>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</si>
  <si>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</si>
  <si>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</si>
  <si>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</si>
  <si>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</si>
  <si>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</si>
  <si>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</si>
  <si>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</si>
  <si>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</si>
  <si>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</si>
  <si>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</si>
  <si>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</si>
  <si>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</si>
  <si>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</si>
  <si>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</si>
  <si>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</si>
  <si>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</si>
  <si>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</si>
  <si>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</si>
  <si>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</si>
  <si>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</si>
  <si>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</si>
  <si>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</si>
  <si>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</si>
  <si>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</si>
  <si>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</si>
  <si>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</si>
  <si>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</si>
  <si>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</si>
  <si>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</si>
  <si>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</si>
  <si>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</si>
  <si>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</si>
  <si>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</si>
  <si>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</si>
  <si>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</si>
  <si>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</si>
  <si>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</si>
  <si>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</si>
  <si>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</si>
  <si>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</si>
  <si>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</si>
  <si>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</si>
  <si>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</si>
  <si>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</si>
  <si>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</si>
  <si>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</si>
  <si>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</si>
  <si>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</si>
  <si>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</si>
  <si>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</si>
  <si>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</si>
  <si>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</si>
  <si>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</si>
  <si>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</si>
  <si>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</si>
  <si>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</si>
  <si>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</si>
  <si>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</si>
  <si>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</si>
  <si>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</si>
  <si>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</si>
  <si>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</si>
  <si>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</si>
  <si>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</si>
  <si>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</si>
  <si>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</si>
  <si>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</si>
  <si>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</si>
  <si>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</si>
  <si>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</si>
  <si>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</si>
  <si>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</si>
  <si>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</si>
  <si>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</si>
  <si>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</si>
  <si>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</si>
  <si>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</si>
  <si>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</si>
  <si>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</si>
  <si>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</si>
  <si>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</si>
  <si>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</si>
  <si>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</si>
  <si>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</si>
  <si>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</si>
  <si>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</si>
  <si>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</si>
  <si>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</si>
  <si>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</si>
  <si>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</si>
  <si>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</si>
  <si>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</si>
  <si>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</si>
  <si>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</si>
  <si>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</si>
  <si>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</si>
  <si>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</si>
  <si>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</si>
  <si>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</si>
  <si>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</si>
  <si>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</si>
  <si>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</si>
  <si>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</si>
  <si>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</si>
  <si>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</si>
  <si>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</si>
  <si>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</si>
  <si>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</si>
  <si>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</si>
  <si>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</si>
  <si>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</si>
  <si>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</si>
  <si>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</si>
  <si>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</si>
  <si>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</si>
  <si>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</si>
  <si>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</si>
  <si>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</si>
  <si>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</si>
  <si>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</si>
  <si>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</si>
  <si>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</si>
  <si>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</si>
  <si>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</si>
  <si>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</si>
  <si>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</si>
  <si>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</si>
  <si>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</si>
  <si>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</si>
  <si>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</si>
  <si>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</si>
  <si>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</si>
  <si>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</si>
  <si>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</si>
  <si>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</si>
  <si>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</si>
  <si>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</si>
  <si>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</si>
  <si>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</si>
  <si>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</si>
  <si>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</si>
  <si>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</si>
  <si>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</si>
  <si>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</si>
  <si>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</si>
  <si>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</si>
  <si>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</si>
  <si>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</si>
  <si>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</si>
  <si>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</si>
  <si>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</si>
  <si>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</si>
  <si>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</si>
  <si>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</si>
  <si>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</si>
  <si>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</si>
  <si>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</si>
  <si>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</si>
  <si>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</si>
  <si>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</si>
  <si>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</si>
  <si>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</si>
  <si>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</si>
  <si>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</si>
  <si>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</si>
  <si>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</si>
  <si>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</si>
  <si>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</si>
  <si>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</si>
  <si>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</si>
  <si>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</si>
  <si>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</si>
  <si>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</si>
  <si>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</si>
  <si>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</si>
  <si>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</si>
  <si>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</si>
  <si>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</si>
  <si>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</si>
  <si>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</si>
  <si>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</si>
  <si>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</si>
  <si>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</si>
  <si>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</si>
  <si>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</si>
  <si>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</si>
  <si>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</si>
  <si>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</si>
  <si>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</si>
  <si>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</si>
  <si>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</si>
  <si>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</si>
  <si>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</si>
  <si>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</si>
  <si>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</si>
  <si>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</si>
  <si>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</si>
  <si>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</si>
  <si>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</si>
  <si>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</si>
  <si>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</si>
  <si>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</si>
  <si>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</si>
  <si>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</si>
  <si>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</si>
  <si>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</si>
  <si>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</si>
  <si>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</si>
  <si>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</si>
  <si>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</si>
  <si>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</si>
  <si>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</si>
  <si>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</si>
  <si>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</si>
  <si>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</si>
  <si>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</si>
  <si>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</si>
  <si>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</si>
  <si>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</si>
  <si>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</si>
  <si>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</si>
  <si>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</si>
  <si>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</si>
  <si>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</si>
  <si>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</si>
  <si>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</si>
  <si>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</si>
  <si>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</si>
  <si>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</si>
  <si>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</si>
  <si>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</si>
  <si>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</si>
  <si>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</si>
  <si>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</si>
  <si>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</si>
  <si>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</si>
  <si>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</si>
  <si>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</si>
  <si>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</si>
  <si>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</si>
  <si>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</si>
  <si>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</si>
  <si>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</si>
  <si>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</si>
  <si>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</si>
  <si>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</si>
  <si>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</si>
  <si>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</si>
  <si>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</si>
  <si>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</si>
  <si>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</si>
  <si>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</si>
  <si>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</si>
  <si>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</si>
  <si>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</si>
  <si>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</si>
  <si>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</si>
  <si>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</si>
  <si>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</si>
  <si>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</si>
  <si>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</si>
  <si>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</si>
  <si>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</si>
  <si>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</si>
  <si>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</si>
  <si>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</si>
  <si>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</si>
  <si>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</si>
  <si>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</si>
  <si>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</si>
  <si>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</si>
  <si>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</si>
  <si>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</si>
  <si>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</si>
  <si>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</si>
  <si>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</si>
  <si>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</si>
  <si>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</si>
  <si>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</si>
  <si>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</si>
  <si>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</si>
  <si>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</si>
  <si>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</si>
  <si>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</si>
  <si>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</si>
  <si>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</si>
  <si>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</si>
  <si>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</si>
  <si>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</si>
  <si>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</si>
  <si>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</si>
  <si>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</si>
  <si>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</si>
  <si>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</si>
  <si>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</si>
  <si>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</si>
  <si>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</si>
  <si>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</si>
  <si>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</si>
  <si>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</si>
  <si>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</si>
  <si>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</si>
  <si>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</si>
  <si>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</si>
  <si>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</si>
  <si>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</si>
  <si>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</si>
  <si>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</si>
  <si>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</si>
  <si>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</si>
  <si>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</si>
  <si>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</si>
  <si>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</si>
  <si>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</si>
  <si>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</si>
  <si>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</si>
  <si>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</si>
  <si>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</si>
  <si>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</si>
  <si>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</si>
  <si>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</si>
  <si>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</si>
  <si>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</si>
  <si>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</si>
  <si>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</si>
  <si>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</si>
  <si>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</si>
  <si>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</si>
  <si>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</si>
  <si>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</si>
  <si>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</si>
  <si>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</si>
  <si>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</si>
  <si>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</si>
  <si>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</si>
  <si>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</si>
  <si>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</si>
  <si>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</si>
  <si>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</si>
  <si>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</si>
  <si>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</si>
  <si>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</si>
  <si>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</si>
  <si>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</si>
  <si>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</si>
  <si>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</si>
  <si>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</si>
  <si>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</si>
  <si>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</si>
  <si>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</si>
  <si>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</si>
  <si>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</si>
  <si>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</si>
  <si>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</si>
  <si>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</si>
  <si>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</si>
  <si>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</si>
  <si>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</si>
  <si>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</si>
  <si>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</si>
  <si>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</si>
  <si>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</si>
  <si>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</si>
  <si>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</si>
  <si>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</si>
  <si>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</si>
  <si>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</si>
  <si>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</si>
  <si>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</si>
  <si>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</si>
  <si>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</si>
  <si>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</si>
  <si>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</si>
  <si>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</si>
  <si>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</si>
  <si>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</si>
  <si>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</si>
  <si>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</si>
  <si>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</si>
  <si>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</si>
  <si>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</si>
  <si>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</si>
  <si>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</si>
  <si>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</si>
  <si>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</si>
  <si>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</si>
  <si>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</si>
  <si>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</si>
  <si>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</si>
  <si>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</si>
  <si>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</si>
  <si>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</si>
  <si>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</si>
  <si>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</si>
  <si>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</si>
  <si>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</si>
  <si>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</si>
  <si>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</si>
  <si>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</si>
  <si>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</si>
  <si>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</si>
  <si>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</si>
  <si>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</si>
  <si>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</si>
  <si>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</si>
  <si>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</si>
  <si>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</si>
  <si>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</si>
  <si>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</si>
  <si>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</si>
  <si>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</si>
  <si>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</si>
  <si>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</si>
  <si>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</si>
  <si>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</si>
  <si>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</si>
  <si>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</si>
  <si>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</si>
  <si>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</si>
  <si>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</si>
  <si>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</si>
  <si>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</si>
  <si>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</si>
  <si>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</si>
  <si>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</si>
  <si>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</si>
  <si>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</si>
  <si>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</si>
  <si>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</si>
  <si>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</si>
  <si>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</si>
  <si>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</si>
  <si>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</si>
  <si>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</si>
  <si>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</si>
  <si>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</si>
  <si>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</si>
  <si>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</si>
  <si>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</si>
  <si>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</si>
  <si>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</si>
  <si>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</si>
  <si>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</si>
  <si>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</si>
  <si>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</si>
  <si>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</si>
  <si>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</si>
  <si>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</si>
  <si>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</si>
  <si>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</si>
  <si>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</si>
  <si>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</si>
  <si>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</si>
  <si>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</si>
  <si>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</si>
  <si>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</si>
  <si>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</si>
  <si>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</si>
  <si>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</si>
  <si>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</si>
  <si>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</si>
  <si>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</si>
  <si>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</si>
  <si>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</si>
  <si>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</si>
  <si>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</si>
  <si>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</si>
  <si>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</si>
  <si>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</si>
  <si>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</si>
  <si>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</si>
  <si>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</si>
  <si>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</si>
  <si>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</si>
  <si>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</si>
  <si>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</si>
  <si>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</si>
  <si>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</si>
  <si>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</si>
  <si>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</si>
  <si>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</si>
  <si>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</si>
  <si>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</si>
  <si>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</si>
  <si>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</si>
  <si>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</si>
  <si>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</si>
  <si>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</si>
  <si>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</si>
  <si>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</si>
  <si>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</si>
  <si>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</si>
  <si>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</si>
  <si>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</si>
  <si>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</si>
  <si>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</si>
  <si>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</si>
  <si>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</si>
  <si>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</si>
  <si>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</si>
  <si>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</si>
  <si>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</si>
  <si>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</si>
  <si>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</si>
  <si>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</si>
  <si>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</si>
  <si>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</si>
  <si>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</si>
  <si>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</si>
  <si>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</si>
  <si>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</si>
  <si>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</si>
  <si>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</si>
  <si>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</si>
  <si>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</si>
  <si>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</si>
  <si>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</si>
  <si>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</si>
  <si>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</si>
  <si>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</si>
  <si>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</si>
  <si>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</si>
  <si>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</si>
  <si>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</si>
  <si>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</si>
  <si>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</si>
  <si>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</si>
  <si>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</si>
  <si>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</si>
  <si>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</si>
  <si>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</si>
  <si>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</si>
  <si>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</si>
  <si>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</si>
  <si>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</si>
  <si>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</si>
  <si>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</si>
  <si>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</si>
  <si>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</si>
  <si>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</si>
  <si>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</si>
  <si>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</si>
  <si>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</si>
  <si>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</si>
  <si>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</si>
  <si>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</si>
  <si>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</si>
  <si>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</si>
  <si>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</si>
  <si>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</si>
  <si>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</si>
  <si>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</si>
  <si>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</si>
  <si>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</si>
  <si>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</si>
  <si>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</si>
  <si>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</si>
  <si>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</si>
  <si>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</si>
  <si>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</si>
  <si>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</si>
  <si>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</si>
  <si>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</si>
  <si>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</si>
  <si>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</si>
  <si>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</si>
  <si>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</si>
  <si>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</si>
  <si>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</si>
  <si>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</si>
  <si>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</si>
  <si>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</si>
  <si>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</si>
  <si>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</si>
  <si>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</si>
  <si>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</si>
  <si>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</si>
  <si>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</si>
  <si>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</si>
  <si>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</si>
  <si>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</si>
  <si>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</si>
  <si>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</si>
  <si>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</si>
  <si>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</si>
  <si>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</si>
  <si>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</si>
  <si>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</si>
  <si>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</si>
  <si>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</si>
  <si>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</si>
  <si>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</si>
  <si>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</si>
  <si>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</si>
  <si>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</si>
  <si>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</si>
  <si>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</si>
  <si>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</si>
  <si>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</si>
  <si>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</si>
  <si>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</si>
  <si>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</si>
  <si>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</si>
  <si>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</si>
  <si>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</si>
  <si>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</si>
  <si>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</si>
  <si>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</si>
  <si>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</si>
  <si>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</si>
  <si>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</si>
  <si>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</si>
  <si>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</si>
  <si>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</si>
  <si>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</si>
  <si>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</si>
  <si>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</si>
  <si>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</si>
  <si>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</si>
  <si>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</si>
  <si>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</si>
  <si>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</si>
  <si>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</si>
  <si>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</si>
  <si>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</si>
  <si>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</si>
  <si>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</si>
  <si>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</si>
  <si>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</si>
  <si>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</si>
  <si>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</si>
  <si>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</si>
  <si>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</si>
  <si>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</si>
  <si>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</si>
  <si>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</si>
  <si>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</si>
  <si>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</si>
  <si>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</si>
  <si>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</si>
  <si>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</si>
  <si>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</si>
  <si>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</si>
  <si>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</si>
  <si>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</si>
  <si>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</si>
  <si>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</si>
  <si>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</si>
  <si>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</si>
  <si>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</si>
  <si>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</si>
  <si>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</si>
  <si>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</si>
  <si>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</si>
  <si>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</si>
  <si>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</si>
  <si>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</si>
  <si>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</si>
  <si>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</si>
  <si>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</si>
  <si>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</si>
  <si>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</si>
  <si>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</si>
  <si>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</si>
  <si>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</si>
  <si>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</si>
  <si>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</si>
  <si>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</si>
  <si>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</si>
  <si>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</si>
  <si>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</si>
  <si>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</si>
  <si>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</si>
  <si>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</si>
  <si>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</si>
  <si>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</si>
  <si>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</si>
  <si>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</si>
  <si>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</si>
  <si>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</si>
  <si>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</si>
  <si>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</si>
  <si>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</si>
  <si>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</si>
  <si>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</si>
  <si>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</si>
  <si>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</si>
  <si>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</si>
  <si>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</si>
  <si>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</si>
  <si>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</si>
  <si>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</si>
  <si>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</si>
  <si>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</si>
  <si>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</si>
  <si>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</si>
  <si>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</si>
  <si>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</si>
  <si>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</si>
  <si>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</si>
  <si>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</si>
  <si>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</si>
  <si>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</si>
  <si>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</si>
  <si>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</si>
  <si>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</si>
  <si>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</si>
  <si>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</si>
  <si>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</si>
  <si>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</si>
  <si>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</si>
  <si>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</si>
  <si>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</si>
  <si>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</si>
  <si>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</si>
  <si>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</si>
  <si>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</si>
  <si>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</si>
  <si>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</si>
  <si>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</si>
  <si>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</si>
  <si>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</si>
  <si>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</si>
  <si>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</si>
  <si>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</si>
  <si>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</si>
  <si>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</si>
  <si>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</si>
  <si>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</si>
  <si>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</si>
  <si>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</si>
  <si>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</si>
  <si>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</si>
  <si>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</si>
  <si>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</si>
  <si>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</si>
  <si>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</si>
  <si>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</si>
  <si>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</si>
  <si>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</si>
  <si>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</si>
  <si>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</si>
  <si>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</si>
  <si>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</si>
  <si>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</si>
  <si>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</si>
  <si>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</si>
  <si>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</si>
  <si>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</si>
  <si>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</si>
  <si>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</si>
  <si>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</si>
  <si>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</si>
  <si>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</si>
  <si>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</si>
  <si>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</si>
  <si>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</si>
  <si>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</si>
  <si>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</si>
  <si>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</si>
  <si>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</si>
  <si>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</si>
  <si>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</si>
  <si>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</si>
  <si>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</si>
  <si>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</si>
  <si>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</si>
  <si>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</si>
  <si>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</si>
  <si>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</si>
  <si>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</si>
  <si>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</si>
  <si>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</si>
  <si>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</si>
  <si>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</si>
  <si>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</si>
  <si>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</si>
  <si>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</si>
  <si>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</si>
  <si>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</si>
  <si>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</si>
  <si>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</si>
  <si>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</si>
  <si>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</si>
  <si>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</si>
  <si>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</si>
  <si>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</si>
  <si>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</si>
  <si>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</si>
  <si>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</si>
  <si>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</si>
  <si>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</si>
  <si>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</si>
  <si>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</si>
  <si>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</si>
  <si>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</si>
  <si>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</si>
  <si>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</si>
  <si>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</si>
  <si>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</si>
  <si>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</si>
  <si>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</si>
  <si>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</si>
  <si>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</si>
  <si>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</si>
  <si>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</si>
  <si>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</si>
  <si>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</si>
  <si>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</si>
  <si>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</si>
  <si>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</si>
  <si>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</si>
  <si>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</si>
  <si>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</si>
  <si>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</si>
  <si>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</si>
  <si>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</si>
  <si>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</si>
  <si>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</si>
  <si>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</si>
  <si>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</si>
  <si>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</si>
  <si>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</si>
  <si>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</si>
  <si>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</si>
  <si>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</si>
  <si>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</si>
  <si>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</si>
  <si>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</si>
  <si>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</si>
  <si>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</si>
  <si>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</si>
  <si>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</si>
  <si>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</si>
  <si>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</si>
  <si>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</si>
  <si>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</si>
  <si>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</si>
  <si>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</si>
  <si>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</si>
  <si>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</si>
  <si>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</si>
  <si>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</si>
  <si>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</si>
  <si>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</si>
  <si>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</si>
  <si>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</si>
  <si>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</si>
  <si>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</si>
  <si>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</si>
  <si>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</si>
  <si>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</si>
  <si>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</si>
  <si>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</si>
  <si>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</si>
  <si>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</si>
  <si>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</si>
  <si>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</si>
  <si>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</si>
  <si>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</si>
  <si>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</si>
  <si>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</si>
  <si>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</si>
  <si>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</si>
  <si>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</si>
  <si>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</si>
  <si>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</si>
  <si>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</si>
  <si>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</si>
  <si>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</si>
  <si>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</si>
  <si>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</si>
  <si>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</si>
  <si>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</si>
  <si>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</si>
  <si>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</si>
  <si>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</si>
  <si>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</si>
  <si>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</si>
  <si>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</si>
  <si>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</si>
  <si>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</si>
  <si>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</si>
  <si>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</si>
  <si>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</si>
  <si>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</si>
  <si>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</si>
  <si>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</si>
  <si>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</si>
  <si>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</si>
  <si>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</si>
  <si>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</si>
  <si>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</si>
  <si>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</si>
  <si>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</si>
  <si>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</si>
  <si>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</si>
  <si>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</si>
  <si>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</si>
  <si>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</si>
  <si>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</si>
  <si>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</si>
  <si>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</si>
  <si>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</si>
  <si>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</si>
  <si>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</si>
  <si>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</si>
  <si>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</si>
  <si>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</si>
  <si>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</si>
  <si>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</si>
  <si>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</si>
  <si>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</si>
  <si>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</si>
  <si>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</si>
  <si>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</si>
  <si>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</si>
  <si>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</si>
  <si>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</si>
  <si>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</si>
  <si>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</si>
  <si>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</si>
  <si>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</si>
  <si>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</si>
  <si>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</si>
  <si>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</si>
  <si>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</si>
  <si>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</si>
  <si>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</si>
  <si>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</si>
  <si>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</si>
  <si>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</si>
  <si>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</si>
  <si>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</si>
  <si>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</si>
  <si>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</si>
  <si>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</si>
  <si>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</si>
  <si>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</si>
  <si>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</si>
  <si>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</si>
  <si>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</si>
  <si>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</si>
  <si>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</si>
  <si>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</si>
  <si>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</si>
  <si>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</si>
  <si>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</si>
  <si>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</si>
  <si>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</si>
  <si>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</si>
  <si>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</si>
  <si>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</si>
  <si>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</si>
  <si>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</si>
  <si>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</si>
  <si>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</si>
  <si>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</si>
  <si>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</si>
  <si>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</si>
  <si>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</si>
  <si>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</si>
  <si>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</si>
  <si>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</si>
  <si>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</si>
  <si>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</si>
  <si>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</si>
  <si>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</si>
  <si>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</si>
  <si>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</si>
  <si>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</si>
  <si>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</si>
  <si>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</si>
  <si>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</si>
  <si>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</si>
  <si>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</si>
  <si>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</si>
  <si>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</si>
  <si>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</si>
  <si>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</si>
  <si>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</si>
  <si>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</si>
  <si>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</si>
  <si>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</si>
  <si>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</si>
  <si>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</si>
  <si>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</si>
  <si>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</si>
  <si>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</si>
  <si>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</si>
  <si>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</si>
  <si>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</si>
  <si>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</si>
  <si>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</si>
  <si>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</si>
  <si>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</si>
  <si>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</si>
  <si>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</si>
  <si>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</si>
  <si>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</si>
  <si>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</si>
  <si>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</si>
  <si>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</si>
  <si>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</si>
  <si>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</si>
  <si>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</si>
  <si>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</si>
  <si>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</si>
  <si>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</si>
  <si>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</si>
  <si>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</si>
  <si>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</si>
  <si>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</si>
  <si>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</si>
  <si>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</si>
  <si>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</si>
  <si>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</si>
  <si>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</si>
  <si>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</si>
  <si>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</si>
  <si>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</si>
  <si>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</si>
  <si>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</si>
  <si>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</si>
  <si>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</si>
  <si>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</si>
  <si>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</si>
  <si>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</si>
  <si>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</si>
  <si>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</si>
  <si>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</si>
  <si>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</si>
  <si>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</si>
  <si>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</si>
  <si>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</si>
  <si>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</si>
  <si>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</si>
  <si>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</si>
  <si>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</si>
  <si>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</si>
  <si>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</si>
  <si>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</si>
  <si>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</si>
  <si>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</si>
  <si>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</si>
  <si>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</si>
  <si>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</si>
  <si>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</si>
  <si>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</si>
  <si>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</si>
  <si>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</si>
  <si>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</si>
  <si>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</si>
  <si>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</si>
  <si>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</si>
  <si>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</si>
  <si>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</si>
  <si>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</si>
  <si>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</si>
  <si>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</si>
  <si>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</si>
  <si>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</si>
  <si>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</si>
  <si>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</si>
  <si>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</si>
  <si>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</si>
  <si>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</si>
  <si>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</si>
  <si>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</si>
  <si>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</si>
  <si>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</si>
  <si>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</si>
  <si>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</si>
  <si>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</si>
  <si>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</si>
  <si>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</si>
  <si>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</si>
  <si>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</si>
  <si>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</si>
  <si>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</si>
  <si>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</si>
  <si>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</si>
  <si>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</si>
  <si>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</si>
  <si>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</si>
  <si>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</si>
  <si>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</si>
  <si>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</si>
  <si>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</si>
  <si>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</si>
  <si>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</si>
  <si>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</si>
  <si>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</si>
  <si>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</si>
  <si>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</si>
  <si>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</si>
  <si>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</si>
  <si>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</si>
  <si>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</si>
  <si>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</si>
  <si>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</si>
  <si>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</si>
  <si>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</si>
  <si>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</si>
  <si>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</si>
  <si>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</si>
  <si>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</si>
  <si>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</si>
  <si>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</si>
  <si>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</si>
  <si>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</si>
  <si>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</si>
  <si>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</si>
  <si>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</si>
  <si>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</si>
  <si>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</si>
  <si>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</si>
  <si>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</si>
  <si>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</si>
  <si>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</si>
  <si>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</si>
  <si>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</si>
  <si>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</si>
  <si>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</si>
  <si>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</si>
  <si>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</si>
  <si>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</si>
  <si>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</si>
  <si>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</si>
  <si>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</si>
  <si>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</si>
  <si>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</si>
  <si>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</si>
  <si>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</si>
  <si>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</si>
  <si>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</si>
  <si>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</si>
  <si>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</si>
  <si>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</si>
  <si>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</si>
  <si>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</si>
  <si>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</si>
  <si>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</si>
  <si>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</si>
  <si>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</si>
  <si>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</si>
  <si>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</si>
  <si>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</si>
  <si>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</si>
  <si>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</si>
  <si>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</si>
  <si>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</si>
  <si>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</si>
  <si>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</si>
  <si>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</si>
  <si>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</si>
  <si>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</si>
  <si>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</si>
  <si>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</si>
  <si>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</si>
  <si>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</si>
  <si>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</si>
  <si>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</si>
  <si>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</si>
  <si>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</si>
  <si>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</si>
  <si>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</si>
  <si>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</si>
  <si>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</si>
  <si>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</si>
  <si>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</si>
  <si>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</si>
  <si>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</si>
  <si>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</si>
  <si>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</si>
  <si>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</si>
  <si>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</si>
  <si>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</si>
  <si>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</si>
  <si>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</si>
  <si>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</si>
  <si>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</si>
  <si>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</si>
  <si>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</si>
  <si>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</si>
  <si>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</si>
  <si>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</si>
  <si>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</si>
  <si>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</si>
  <si>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</si>
  <si>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</si>
  <si>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</si>
  <si>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</si>
  <si>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</si>
  <si>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</si>
  <si>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</si>
  <si>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</si>
  <si>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</si>
  <si>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</si>
  <si>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</si>
  <si>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</si>
  <si>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</si>
  <si>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</si>
  <si>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</si>
  <si>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</si>
  <si>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</si>
  <si>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</si>
  <si>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</si>
  <si>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</si>
  <si>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</si>
  <si>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</si>
  <si>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</si>
  <si>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</si>
  <si>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</si>
  <si>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</si>
  <si>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</si>
  <si>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</si>
  <si>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</si>
  <si>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</si>
  <si>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</si>
  <si>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</si>
  <si>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</si>
  <si>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</si>
  <si>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</si>
  <si>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</si>
  <si>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</si>
  <si>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</si>
  <si>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</si>
  <si>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</si>
  <si>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</si>
  <si>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</si>
  <si>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</si>
  <si>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</si>
  <si>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</si>
  <si>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</si>
  <si>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</si>
  <si>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</si>
  <si>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</si>
  <si>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</si>
  <si>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</si>
  <si>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</si>
  <si>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</si>
  <si>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</si>
  <si>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</si>
  <si>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</si>
  <si>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</si>
  <si>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</si>
  <si>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</si>
  <si>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</si>
  <si>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</si>
  <si>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</si>
  <si>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</si>
  <si>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</si>
  <si>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</si>
  <si>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</si>
  <si>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</si>
  <si>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</si>
  <si>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</si>
  <si>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</si>
  <si>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</si>
  <si>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</si>
  <si>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</si>
  <si>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</si>
  <si>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</si>
  <si>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</si>
  <si>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</si>
  <si>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</si>
  <si>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</si>
  <si>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</si>
  <si>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</si>
  <si>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</si>
  <si>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</si>
  <si>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</si>
  <si>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</si>
  <si>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</si>
  <si>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</si>
  <si>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</si>
  <si>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</si>
  <si>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</si>
  <si>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</si>
  <si>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</si>
  <si>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</si>
  <si>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</si>
  <si>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</si>
  <si>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</si>
  <si>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</si>
  <si>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</si>
  <si>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</si>
  <si>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</si>
  <si>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</si>
  <si>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</si>
  <si>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</si>
  <si>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</si>
  <si>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</si>
  <si>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</si>
  <si>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</si>
  <si>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</si>
  <si>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</si>
  <si>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</si>
  <si>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</si>
  <si>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</si>
  <si>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</si>
  <si>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</si>
  <si>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</si>
  <si>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</si>
  <si>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</si>
  <si>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</si>
  <si>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</si>
  <si>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</si>
  <si>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</si>
  <si>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</si>
  <si>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</si>
  <si>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</si>
  <si>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</si>
  <si>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</si>
  <si>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</si>
  <si>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</si>
  <si>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</si>
  <si>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</si>
  <si>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</si>
  <si>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</si>
  <si>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</si>
  <si>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</si>
  <si>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</si>
  <si>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</si>
  <si>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</si>
  <si>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</si>
  <si>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</si>
  <si>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</si>
  <si>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</si>
  <si>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</si>
  <si>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</si>
  <si>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</si>
  <si>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</si>
  <si>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</si>
  <si>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</si>
  <si>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</si>
  <si>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</si>
  <si>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</si>
  <si>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</si>
  <si>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</si>
  <si>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</si>
  <si>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</si>
  <si>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</si>
  <si>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</si>
  <si>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</si>
  <si>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</si>
  <si>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</si>
  <si>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</si>
  <si>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</si>
  <si>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</si>
  <si>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</si>
  <si>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</si>
  <si>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</si>
  <si>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</si>
  <si>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</si>
  <si>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</si>
  <si>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</si>
  <si>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</si>
  <si>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</si>
  <si>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</si>
  <si>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</si>
  <si>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</si>
  <si>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</si>
  <si>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</si>
  <si>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</si>
  <si>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</si>
  <si>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</si>
  <si>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</si>
  <si>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</si>
  <si>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</si>
  <si>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</si>
  <si>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</si>
  <si>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</si>
  <si>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</si>
  <si>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</si>
  <si>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</si>
  <si>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</si>
  <si>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</si>
  <si>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</si>
  <si>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</si>
  <si>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</si>
  <si>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</si>
  <si>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</si>
  <si>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</si>
  <si>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</si>
  <si>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</si>
  <si>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</si>
  <si>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</si>
  <si>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</si>
  <si>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</si>
  <si>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</si>
  <si>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</si>
  <si>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</si>
  <si>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</si>
  <si>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</si>
  <si>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</si>
  <si>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</si>
  <si>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</si>
  <si>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</si>
  <si>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</si>
  <si>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</si>
  <si>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</si>
  <si>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</si>
  <si>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</si>
  <si>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</si>
  <si>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</si>
  <si>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</si>
  <si>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</si>
  <si>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</si>
  <si>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</si>
  <si>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</si>
  <si>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</si>
  <si>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</si>
  <si>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</si>
  <si>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</si>
  <si>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</si>
  <si>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</si>
  <si>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</si>
  <si>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</si>
  <si>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</si>
  <si>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</si>
  <si>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</si>
  <si>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</si>
  <si>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</si>
  <si>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</si>
  <si>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</si>
  <si>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</si>
  <si>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</si>
  <si>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</si>
  <si>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</si>
  <si>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</si>
  <si>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</si>
  <si>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</si>
  <si>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</si>
  <si>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</si>
  <si>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</si>
  <si>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</si>
  <si>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</si>
  <si>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</si>
  <si>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</si>
  <si>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</si>
  <si>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</si>
  <si>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</si>
  <si>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</si>
  <si>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</si>
  <si>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</si>
  <si>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</si>
  <si>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</si>
  <si>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</si>
  <si>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</si>
  <si>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</si>
  <si>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</si>
  <si>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</si>
  <si>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</si>
  <si>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</si>
  <si>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</si>
  <si>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</si>
  <si>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</si>
  <si>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</si>
  <si>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</si>
  <si>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</si>
  <si>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</si>
  <si>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</si>
  <si>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</si>
  <si>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</si>
  <si>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</si>
  <si>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</si>
  <si>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</si>
  <si>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</si>
  <si>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</si>
  <si>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</si>
  <si>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</si>
  <si>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</si>
  <si>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</si>
  <si>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</si>
  <si>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</si>
  <si>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</si>
  <si>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</si>
  <si>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</si>
  <si>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</si>
  <si>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</si>
  <si>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</si>
  <si>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</si>
  <si>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</si>
  <si>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</si>
  <si>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</si>
  <si>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</si>
  <si>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</si>
  <si>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</si>
  <si>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</si>
  <si>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</si>
  <si>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</si>
  <si>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</si>
  <si>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</si>
  <si>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</si>
  <si>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</si>
  <si>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</si>
  <si>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</si>
  <si>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</si>
  <si>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</si>
  <si>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</si>
  <si>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</si>
  <si>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</si>
  <si>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</si>
  <si>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</si>
  <si>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</si>
  <si>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</si>
  <si>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</si>
  <si>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</si>
  <si>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</si>
  <si>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</si>
  <si>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</si>
  <si>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</si>
  <si>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</si>
  <si>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</si>
  <si>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</si>
  <si>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</si>
  <si>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</si>
  <si>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</si>
  <si>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</si>
  <si>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</si>
  <si>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</si>
  <si>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</si>
  <si>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</si>
  <si>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</si>
  <si>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</si>
  <si>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</si>
  <si>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</si>
  <si>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</si>
  <si>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</si>
  <si>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</si>
  <si>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</si>
  <si>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</si>
  <si>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</si>
  <si>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</si>
  <si>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</si>
  <si>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</si>
  <si>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</si>
  <si>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</si>
  <si>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</si>
  <si>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</si>
  <si>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</si>
  <si>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</si>
  <si>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</si>
  <si>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</si>
  <si>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</si>
  <si>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</si>
  <si>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</si>
  <si>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</si>
  <si>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</si>
  <si>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</si>
  <si>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</si>
  <si>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</si>
  <si>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</si>
  <si>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</si>
  <si>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</si>
  <si>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</si>
  <si>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</si>
  <si>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</si>
  <si>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</si>
  <si>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</si>
  <si>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</si>
  <si>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</si>
  <si>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</si>
  <si>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</si>
  <si>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</si>
  <si>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</si>
  <si>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</si>
  <si>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</si>
  <si>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</si>
  <si>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</si>
  <si>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</si>
  <si>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</si>
  <si>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</si>
  <si>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</si>
  <si>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</si>
  <si>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</si>
  <si>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</si>
  <si>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</si>
  <si>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</si>
  <si>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</si>
  <si>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</si>
  <si>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</si>
  <si>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</si>
  <si>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</si>
  <si>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</si>
  <si>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</si>
  <si>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</si>
  <si>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</si>
  <si>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</si>
  <si>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</si>
  <si>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</si>
  <si>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</si>
  <si>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</si>
  <si>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</si>
  <si>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</si>
  <si>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</si>
  <si>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</si>
  <si>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</si>
  <si>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</si>
  <si>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</si>
  <si>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</si>
  <si>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</si>
  <si>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</si>
  <si>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</si>
  <si>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</si>
  <si>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</si>
  <si>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</si>
  <si>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</si>
  <si>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</si>
  <si>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</si>
  <si>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</si>
  <si>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</si>
  <si>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</si>
  <si>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</si>
  <si>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</si>
  <si>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</si>
  <si>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</si>
  <si>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</si>
  <si>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</si>
  <si>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</si>
  <si>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</si>
  <si>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</si>
  <si>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</si>
  <si>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</si>
  <si>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</si>
  <si>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</si>
  <si>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</si>
  <si>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</si>
  <si>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</si>
  <si>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</si>
  <si>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</si>
  <si>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</si>
  <si>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</si>
  <si>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</si>
  <si>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</si>
  <si>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</si>
  <si>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</si>
  <si>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</si>
  <si>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</si>
  <si>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</si>
  <si>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</si>
  <si>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</si>
  <si>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</si>
  <si>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</si>
  <si>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</si>
  <si>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</si>
  <si>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</si>
  <si>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</si>
  <si>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</si>
  <si>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</si>
  <si>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</si>
  <si>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</si>
  <si>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</si>
  <si>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</si>
  <si>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</si>
  <si>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</si>
  <si>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</si>
  <si>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</si>
  <si>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</si>
  <si>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</si>
  <si>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</si>
  <si>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</si>
  <si>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</si>
  <si>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</si>
  <si>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</si>
  <si>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</si>
  <si>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</si>
  <si>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</si>
  <si>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</si>
  <si>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</si>
  <si>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</si>
  <si>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</si>
  <si>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</si>
  <si>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</si>
  <si>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</si>
  <si>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</si>
  <si>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</si>
  <si>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</si>
  <si>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</si>
  <si>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</si>
  <si>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</si>
  <si>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</si>
  <si>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</si>
  <si>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</si>
  <si>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</si>
  <si>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</si>
  <si>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</si>
  <si>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</si>
  <si>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</si>
  <si>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</si>
  <si>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</si>
  <si>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</si>
  <si>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</si>
  <si>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</si>
  <si>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</si>
  <si>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</si>
  <si>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</si>
  <si>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</si>
  <si>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</si>
  <si>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</si>
  <si>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</si>
  <si>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</si>
  <si>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</si>
  <si>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</si>
  <si>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</si>
  <si>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</si>
  <si>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</si>
  <si>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</si>
  <si>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</si>
  <si>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</si>
  <si>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</si>
  <si>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</si>
  <si>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</si>
  <si>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</si>
  <si>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</si>
  <si>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</si>
  <si>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</si>
  <si>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</si>
  <si>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</si>
  <si>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</si>
  <si>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</si>
  <si>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</si>
  <si>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</si>
  <si>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</si>
  <si>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</si>
  <si>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</si>
  <si>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</si>
  <si>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</si>
  <si>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</si>
  <si>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</si>
  <si>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</si>
  <si>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</si>
  <si>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</si>
  <si>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</si>
  <si>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</si>
  <si>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</si>
  <si>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</si>
  <si>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</si>
  <si>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</si>
  <si>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</si>
  <si>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</si>
  <si>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</si>
  <si>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</si>
  <si>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</si>
  <si>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</si>
  <si>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</si>
  <si>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</si>
  <si>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</si>
  <si>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</si>
  <si>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</si>
  <si>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</si>
  <si>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</si>
  <si>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</si>
  <si>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</si>
  <si>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</si>
  <si>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</si>
  <si>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</si>
  <si>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</si>
  <si>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</si>
  <si>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</si>
  <si>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</si>
  <si>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</si>
  <si>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</si>
  <si>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</si>
  <si>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</si>
  <si>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</si>
  <si>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</si>
  <si>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</si>
  <si>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</si>
  <si>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</si>
  <si>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</si>
  <si>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</si>
  <si>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</si>
  <si>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</si>
  <si>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</si>
  <si>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</si>
  <si>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</si>
  <si>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</si>
  <si>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</si>
  <si>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</si>
  <si>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</si>
  <si>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</si>
  <si>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</si>
  <si>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</si>
  <si>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</si>
  <si>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</si>
  <si>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</si>
  <si>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</si>
  <si>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</si>
  <si>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</si>
  <si>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</si>
  <si>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</si>
  <si>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</si>
  <si>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</si>
  <si>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</si>
  <si>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</si>
  <si>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</si>
  <si>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</si>
  <si>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</si>
  <si>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</si>
  <si>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</si>
  <si>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</si>
  <si>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</si>
  <si>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</si>
  <si>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</si>
  <si>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</si>
  <si>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</si>
  <si>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</si>
  <si>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</si>
  <si>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</si>
  <si>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</si>
  <si>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</si>
  <si>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</si>
  <si>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</si>
  <si>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</si>
  <si>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</si>
  <si>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</si>
  <si>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</si>
  <si>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</si>
  <si>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</si>
  <si>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</si>
  <si>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</si>
  <si>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</si>
  <si>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</si>
  <si>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</si>
  <si>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</si>
  <si>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</si>
  <si>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</si>
  <si>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</si>
  <si>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</si>
  <si>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</si>
  <si>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</si>
  <si>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</si>
  <si>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</si>
  <si>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</si>
  <si>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</si>
  <si>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</si>
  <si>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</si>
  <si>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</si>
  <si>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</si>
  <si>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</si>
  <si>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</si>
  <si>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</si>
  <si>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</si>
  <si>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</si>
  <si>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</si>
  <si>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</si>
  <si>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</si>
  <si>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</si>
  <si>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</si>
  <si>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</si>
  <si>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</si>
  <si>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</si>
  <si>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</si>
  <si>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</si>
  <si>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</si>
  <si>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</si>
  <si>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</si>
  <si>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</si>
  <si>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</si>
  <si>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</si>
  <si>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</si>
  <si>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</si>
  <si>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</si>
  <si>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</si>
  <si>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</si>
  <si>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</si>
  <si>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</si>
  <si>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</si>
  <si>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</si>
  <si>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</si>
  <si>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</si>
  <si>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</si>
  <si>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</si>
  <si>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</si>
  <si>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</si>
  <si>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</si>
  <si>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</si>
  <si>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</si>
  <si>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</si>
  <si>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</si>
  <si>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</si>
  <si>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</si>
  <si>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</si>
  <si>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</si>
  <si>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</si>
  <si>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</si>
  <si>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</si>
  <si>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</si>
  <si>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</si>
  <si>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</si>
  <si>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</si>
  <si>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</si>
  <si>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</si>
  <si>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</si>
  <si>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</si>
  <si>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</si>
  <si>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</si>
  <si>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</si>
  <si>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</si>
  <si>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</si>
  <si>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</si>
  <si>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</si>
  <si>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</si>
  <si>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</si>
  <si>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</si>
  <si>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</si>
  <si>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</si>
  <si>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</si>
  <si>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</si>
  <si>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</si>
  <si>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</si>
  <si>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</si>
  <si>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</si>
  <si>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</si>
  <si>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</si>
  <si>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</si>
  <si>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</si>
  <si>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</si>
  <si>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</si>
  <si>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</si>
  <si>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</si>
  <si>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</si>
  <si>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</si>
  <si>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</si>
  <si>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</si>
  <si>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</si>
  <si>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</si>
  <si>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</si>
  <si>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</si>
  <si>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</si>
  <si>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</si>
  <si>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</si>
  <si>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</si>
  <si>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</si>
  <si>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</si>
  <si>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</si>
  <si>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</si>
  <si>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</si>
  <si>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</si>
  <si>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</si>
  <si>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</si>
  <si>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</si>
  <si>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</si>
  <si>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</si>
  <si>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</si>
  <si>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</si>
  <si>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</si>
  <si>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</si>
  <si>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</si>
  <si>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</si>
  <si>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</si>
  <si>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</si>
  <si>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</si>
  <si>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</si>
  <si>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</si>
  <si>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</si>
  <si>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</si>
  <si>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</si>
  <si>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</si>
  <si>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</si>
  <si>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</si>
  <si>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</si>
  <si>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</si>
  <si>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</si>
  <si>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</si>
  <si>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</si>
  <si>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</si>
  <si>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</si>
  <si>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</si>
  <si>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</si>
  <si>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</si>
  <si>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</si>
  <si>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</si>
  <si>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</si>
  <si>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</si>
  <si>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</si>
  <si>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</si>
  <si>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</si>
  <si>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</si>
  <si>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</si>
  <si>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</si>
  <si>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</si>
  <si>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</si>
  <si>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</si>
  <si>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</si>
  <si>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</si>
  <si>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</si>
  <si>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</si>
  <si>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</si>
  <si>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</si>
  <si>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</si>
  <si>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</si>
  <si>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</si>
  <si>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</si>
  <si>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</si>
  <si>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</si>
  <si>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</si>
  <si>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</si>
  <si>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</si>
  <si>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</si>
  <si>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</si>
  <si>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</si>
  <si>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</si>
  <si>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</si>
  <si>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</si>
  <si>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</si>
  <si>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</si>
  <si>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</si>
  <si>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</si>
  <si>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</si>
  <si>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</si>
  <si>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</si>
  <si>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</si>
  <si>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</si>
  <si>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</si>
  <si>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</si>
  <si>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</si>
  <si>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</si>
  <si>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</si>
  <si>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</si>
  <si>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</si>
  <si>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</si>
  <si>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</si>
  <si>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</si>
  <si>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</si>
  <si>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</si>
  <si>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</si>
  <si>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</si>
  <si>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</si>
  <si>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</si>
  <si>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</si>
  <si>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</si>
  <si>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</si>
  <si>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</si>
  <si>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</si>
  <si>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</si>
  <si>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</si>
  <si>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</si>
  <si>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</si>
  <si>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</si>
  <si>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</si>
  <si>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</si>
  <si>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</si>
  <si>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</si>
  <si>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</si>
  <si>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</si>
  <si>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</si>
  <si>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</si>
  <si>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</si>
  <si>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</si>
  <si>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</si>
  <si>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</si>
  <si>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</si>
  <si>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</si>
  <si>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</si>
  <si>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</si>
  <si>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</si>
  <si>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</si>
  <si>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</si>
  <si>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</si>
  <si>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</si>
  <si>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</si>
  <si>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</si>
  <si>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</si>
  <si>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</si>
  <si>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</si>
  <si>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</si>
  <si>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</si>
  <si>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</si>
  <si>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</si>
  <si>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</si>
  <si>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</si>
  <si>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</si>
  <si>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</si>
  <si>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</si>
  <si>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</si>
  <si>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</si>
  <si>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</si>
  <si>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</si>
  <si>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</si>
  <si>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</si>
  <si>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</si>
  <si>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</si>
  <si>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</si>
  <si>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</si>
  <si>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</si>
  <si>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</si>
  <si>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</si>
  <si>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</si>
  <si>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</si>
  <si>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</si>
  <si>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</si>
  <si>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</si>
  <si>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</si>
  <si>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</si>
  <si>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</si>
  <si>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</si>
  <si>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</si>
  <si>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</si>
  <si>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</si>
  <si>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</si>
  <si>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</si>
  <si>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</si>
  <si>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</si>
  <si>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</si>
  <si>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</si>
  <si>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</si>
  <si>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</si>
  <si>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</si>
  <si>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</si>
  <si>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</si>
  <si>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</si>
  <si>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</si>
  <si>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</si>
  <si>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</si>
  <si>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</si>
  <si>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</si>
  <si>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</si>
  <si>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</si>
  <si>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</si>
  <si>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</si>
  <si>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</si>
  <si>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</si>
  <si>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</si>
  <si>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</si>
  <si>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</si>
  <si>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</si>
  <si>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</si>
  <si>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</si>
  <si>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</si>
  <si>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</si>
  <si>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</si>
  <si>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</si>
  <si>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</si>
  <si>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</si>
  <si>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</si>
  <si>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</si>
  <si>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</si>
  <si>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</si>
  <si>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</si>
  <si>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</si>
  <si>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</si>
  <si>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</si>
  <si>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</si>
  <si>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</si>
  <si>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</si>
  <si>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</si>
  <si>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</si>
  <si>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</si>
  <si>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</si>
  <si>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</si>
  <si>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</si>
  <si>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</si>
  <si>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</si>
  <si>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</si>
  <si>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</si>
  <si>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</si>
  <si>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</si>
  <si>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</si>
  <si>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</si>
  <si>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</si>
  <si>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</si>
  <si>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</si>
  <si>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</si>
  <si>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</si>
  <si>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</si>
  <si>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</si>
  <si>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</si>
  <si>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</si>
  <si>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</si>
  <si>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</si>
  <si>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</si>
  <si>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</si>
  <si>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</si>
  <si>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</si>
  <si>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</si>
  <si>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</si>
  <si>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</si>
  <si>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</si>
  <si>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</si>
  <si>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</si>
  <si>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</si>
  <si>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</si>
  <si>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</si>
  <si>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</si>
  <si>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</si>
  <si>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</si>
  <si>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</si>
  <si>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</si>
  <si>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</si>
  <si>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</si>
  <si>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</si>
  <si>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</si>
  <si>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</si>
  <si>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</si>
  <si>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</si>
  <si>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</si>
  <si>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</si>
  <si>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</si>
  <si>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</si>
  <si>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</si>
  <si>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</si>
  <si>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</si>
  <si>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</si>
  <si>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</si>
  <si>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</si>
  <si>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</si>
  <si>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</si>
  <si>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</si>
  <si>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</si>
  <si>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</si>
  <si>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</si>
  <si>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</si>
  <si>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</si>
  <si>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</si>
  <si>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</si>
  <si>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</si>
  <si>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</si>
  <si>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</si>
  <si>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</si>
  <si>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</si>
  <si>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</si>
  <si>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</si>
  <si>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</si>
  <si>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</si>
  <si>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</si>
  <si>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</si>
  <si>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</si>
  <si>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</si>
  <si>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</si>
  <si>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</si>
  <si>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</si>
  <si>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</si>
  <si>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</si>
  <si>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</si>
  <si>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</si>
  <si>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</si>
  <si>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</si>
  <si>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</si>
  <si>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</si>
  <si>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</si>
  <si>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</si>
  <si>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</si>
  <si>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</si>
  <si>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</si>
  <si>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</si>
  <si>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</si>
  <si>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</si>
  <si>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</si>
  <si>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</si>
  <si>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</si>
  <si>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</si>
  <si>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</si>
  <si>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</si>
  <si>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</si>
  <si>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</si>
  <si>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</si>
  <si>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</si>
  <si>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</si>
  <si>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</si>
  <si>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</si>
  <si>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</si>
  <si>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</si>
  <si>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</si>
  <si>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</si>
  <si>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</si>
  <si>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</si>
  <si>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</si>
  <si>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</si>
  <si>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</si>
  <si>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</si>
  <si>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</si>
  <si>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</si>
  <si>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</si>
  <si>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</si>
  <si>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</si>
  <si>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</si>
  <si>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</si>
  <si>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</si>
  <si>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</si>
  <si>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</si>
  <si>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</si>
  <si>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</si>
  <si>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</si>
  <si>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</si>
  <si>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</si>
  <si>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</si>
  <si>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</si>
  <si>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</si>
  <si>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</si>
  <si>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</si>
  <si>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</si>
  <si>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</si>
  <si>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</si>
  <si>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</si>
  <si>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</si>
  <si>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</si>
  <si>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</si>
  <si>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</si>
  <si>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</si>
  <si>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</si>
  <si>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</si>
  <si>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</si>
  <si>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</si>
  <si>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</si>
  <si>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</si>
  <si>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</si>
  <si>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</si>
  <si>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</si>
  <si>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</si>
  <si>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</si>
  <si>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</si>
  <si>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</si>
  <si>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</si>
  <si>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</si>
  <si>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</si>
  <si>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</si>
  <si>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</si>
  <si>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</si>
  <si>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</si>
  <si>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</si>
  <si>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</si>
  <si>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</si>
  <si>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</si>
  <si>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</si>
  <si>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</si>
  <si>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</si>
  <si>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</si>
  <si>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</si>
  <si>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</si>
  <si>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</si>
  <si>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</si>
  <si>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</si>
  <si>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</si>
  <si>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</si>
  <si>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</si>
  <si>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</si>
  <si>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</si>
  <si>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</si>
  <si>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</si>
  <si>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</si>
  <si>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</si>
  <si>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</si>
  <si>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</si>
  <si>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</si>
  <si>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</si>
  <si>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</si>
  <si>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</si>
  <si>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</si>
  <si>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</si>
  <si>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</si>
  <si>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</si>
  <si>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</si>
  <si>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</si>
  <si>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</si>
  <si>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</si>
  <si>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</si>
  <si>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</si>
  <si>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</si>
  <si>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</si>
  <si>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</si>
  <si>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</si>
  <si>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</si>
  <si>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</si>
  <si>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</si>
  <si>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</si>
  <si>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</si>
  <si>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</si>
  <si>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</si>
  <si>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</si>
  <si>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</si>
  <si>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</si>
  <si>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</si>
  <si>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</si>
  <si>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</si>
  <si>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</si>
  <si>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</si>
  <si>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</si>
  <si>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</si>
  <si>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</si>
  <si>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</si>
  <si>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</si>
  <si>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</si>
  <si>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</si>
  <si>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</si>
  <si>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</si>
  <si>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</si>
  <si>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</si>
  <si>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</si>
  <si>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</si>
  <si>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</si>
  <si>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</si>
  <si>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</si>
  <si>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</si>
  <si>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</si>
  <si>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</si>
  <si>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</si>
  <si>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</si>
  <si>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</si>
  <si>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</si>
  <si>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</si>
  <si>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</si>
  <si>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</si>
  <si>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</si>
  <si>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</si>
  <si>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</si>
  <si>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</si>
  <si>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</si>
  <si>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</si>
  <si>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</si>
  <si>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</si>
  <si>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</si>
  <si>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</si>
  <si>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</si>
  <si>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</si>
  <si>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</si>
  <si>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</si>
  <si>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</si>
  <si>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</si>
  <si>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</si>
  <si>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</si>
  <si>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</si>
  <si>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</si>
  <si>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</si>
  <si>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</si>
  <si>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</si>
  <si>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</si>
  <si>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</si>
  <si>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</si>
  <si>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</si>
  <si>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</si>
  <si>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</si>
  <si>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</si>
  <si>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</si>
  <si>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</si>
  <si>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</si>
  <si>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</si>
  <si>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</si>
  <si>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</si>
  <si>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</si>
  <si>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</si>
  <si>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</si>
  <si>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</si>
  <si>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</si>
  <si>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</si>
  <si>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</si>
  <si>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</si>
  <si>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</si>
  <si>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</si>
  <si>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</si>
  <si>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</si>
  <si>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</si>
  <si>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</si>
  <si>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</si>
  <si>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</si>
  <si>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</si>
  <si>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</si>
  <si>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</si>
  <si>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</si>
  <si>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</si>
  <si>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</si>
  <si>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</si>
  <si>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</si>
  <si>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</si>
  <si>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</si>
  <si>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</si>
  <si>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</si>
  <si>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</si>
  <si>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</si>
  <si>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</si>
  <si>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</si>
  <si>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</si>
  <si>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</si>
  <si>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</si>
  <si>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</si>
  <si>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</si>
  <si>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</si>
  <si>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</si>
  <si>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</si>
  <si>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</si>
  <si>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</si>
  <si>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</si>
  <si>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</si>
  <si>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</si>
  <si>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</si>
  <si>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</si>
  <si>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</si>
  <si>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</si>
  <si>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</si>
  <si>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</si>
  <si>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</si>
  <si>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</si>
  <si>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</si>
  <si>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</si>
  <si>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</si>
  <si>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</si>
  <si>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</si>
  <si>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</si>
  <si>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</si>
  <si>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</si>
  <si>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</si>
  <si>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</si>
  <si>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</si>
  <si>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</si>
  <si>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</si>
  <si>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</si>
  <si>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</si>
  <si>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</si>
  <si>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</si>
  <si>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</si>
  <si>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</si>
  <si>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</si>
  <si>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</si>
  <si>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</si>
  <si>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</si>
  <si>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</si>
  <si>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</si>
  <si>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</si>
  <si>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</si>
  <si>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</si>
  <si>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</si>
  <si>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</si>
  <si>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</si>
  <si>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</si>
  <si>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</si>
  <si>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</si>
  <si>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</si>
  <si>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</si>
  <si>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</si>
  <si>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</si>
  <si>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</si>
  <si>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</si>
  <si>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</si>
  <si>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</si>
  <si>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</si>
  <si>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</si>
  <si>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</si>
  <si>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</si>
  <si>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</si>
  <si>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</si>
  <si>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</si>
  <si>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</si>
  <si>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</si>
  <si>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</si>
  <si>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</si>
  <si>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</si>
  <si>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</si>
  <si>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</si>
  <si>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</si>
  <si>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</si>
  <si>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</si>
  <si>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</si>
  <si>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</si>
  <si>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</si>
  <si>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</si>
  <si>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</si>
  <si>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</si>
  <si>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</si>
  <si>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</si>
  <si>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</si>
  <si>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</si>
  <si>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</si>
  <si>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</si>
  <si>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</si>
  <si>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</si>
  <si>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</si>
  <si>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</si>
  <si>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</si>
  <si>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</si>
  <si>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</si>
  <si>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</si>
  <si>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</si>
  <si>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</si>
  <si>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</si>
  <si>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</si>
  <si>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</si>
  <si>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</si>
  <si>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</si>
  <si>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</si>
  <si>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</si>
  <si>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</si>
  <si>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</si>
  <si>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</si>
  <si>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</si>
  <si>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</si>
  <si>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</si>
  <si>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</si>
  <si>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</si>
  <si>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</si>
  <si>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</si>
  <si>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</si>
  <si>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</si>
  <si>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</si>
  <si>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</si>
  <si>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</si>
  <si>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</si>
  <si>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</si>
  <si>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</si>
  <si>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</si>
  <si>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</si>
  <si>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</si>
  <si>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</si>
  <si>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</si>
  <si>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</si>
  <si>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</si>
  <si>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</si>
  <si>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</si>
  <si>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</si>
  <si>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</si>
  <si>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</si>
  <si>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</si>
  <si>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</si>
  <si>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</si>
  <si>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</si>
  <si>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</si>
  <si>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</si>
  <si>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</si>
  <si>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</si>
  <si>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</si>
  <si>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</si>
  <si>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</si>
  <si>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</si>
  <si>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</si>
  <si>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</si>
  <si>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</si>
  <si>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</si>
  <si>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</si>
  <si>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</si>
  <si>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</si>
  <si>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</si>
  <si>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</si>
  <si>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</si>
  <si>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</si>
  <si>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</si>
  <si>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</si>
  <si>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</si>
  <si>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</si>
  <si>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</si>
  <si>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</si>
  <si>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</si>
  <si>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</si>
  <si>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</si>
  <si>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</si>
  <si>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</si>
  <si>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</si>
  <si>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</si>
  <si>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</si>
  <si>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</si>
  <si>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</si>
  <si>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</si>
  <si>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</si>
  <si>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</si>
  <si>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</si>
  <si>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</si>
  <si>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</si>
  <si>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</si>
  <si>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</si>
  <si>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</si>
  <si>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</si>
  <si>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</si>
  <si>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</si>
  <si>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</si>
  <si>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</si>
  <si>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</si>
  <si>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</si>
  <si>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</si>
  <si>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</si>
  <si>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</si>
  <si>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</si>
  <si>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</si>
  <si>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</si>
  <si>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</si>
  <si>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</si>
  <si>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</si>
  <si>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</si>
  <si>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</si>
  <si>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</si>
  <si>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</si>
  <si>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</si>
  <si>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</si>
  <si>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</si>
  <si>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</si>
  <si>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</si>
  <si>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</si>
  <si>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</si>
  <si>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</si>
  <si>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</si>
  <si>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</si>
  <si>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</si>
  <si>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</si>
  <si>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</si>
  <si>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</si>
  <si>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</si>
  <si>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</si>
  <si>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</si>
  <si>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</si>
  <si>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</si>
  <si>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</si>
  <si>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</si>
  <si>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</si>
  <si>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</si>
  <si>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</si>
  <si>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</si>
  <si>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</si>
  <si>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</si>
  <si>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</si>
  <si>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</si>
  <si>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</si>
  <si>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</si>
  <si>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</si>
  <si>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</si>
  <si>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</si>
  <si>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</si>
  <si>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</si>
  <si>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</si>
  <si>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</si>
  <si>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</si>
  <si>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</si>
  <si>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</si>
  <si>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</si>
  <si>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</si>
  <si>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</si>
  <si>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</si>
  <si>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</si>
  <si>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</si>
  <si>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</si>
  <si>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</si>
  <si>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</si>
  <si>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</si>
  <si>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</si>
  <si>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</si>
  <si>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</si>
  <si>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</si>
  <si>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</si>
  <si>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</si>
  <si>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</si>
  <si>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</si>
  <si>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</si>
  <si>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</si>
  <si>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</si>
  <si>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</si>
  <si>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</si>
  <si>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</si>
  <si>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</si>
  <si>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</si>
  <si>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</si>
  <si>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</si>
  <si>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</si>
  <si>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</si>
  <si>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</si>
  <si>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</si>
  <si>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</si>
  <si>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</si>
  <si>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</si>
  <si>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</si>
  <si>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</si>
  <si>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</si>
  <si>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</si>
  <si>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</si>
  <si>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</si>
  <si>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</si>
  <si>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</si>
  <si>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</si>
  <si>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</si>
  <si>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</si>
  <si>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</si>
  <si>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</si>
  <si>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</si>
  <si>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</si>
  <si>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</si>
  <si>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</si>
  <si>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</si>
  <si>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</si>
  <si>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</si>
  <si>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</si>
  <si>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</si>
  <si>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</si>
  <si>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</si>
  <si>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</si>
  <si>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</si>
  <si>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</si>
  <si>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</si>
  <si>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</si>
  <si>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</si>
  <si>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</si>
  <si>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</si>
  <si>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</si>
  <si>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</si>
  <si>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</si>
  <si>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</si>
  <si>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</si>
  <si>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</si>
  <si>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</si>
  <si>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</si>
  <si>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</si>
  <si>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</si>
  <si>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</si>
  <si>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</si>
  <si>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</si>
  <si>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</si>
  <si>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</si>
  <si>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</si>
  <si>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</si>
  <si>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</si>
  <si>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</si>
  <si>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</si>
  <si>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</si>
  <si>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</si>
  <si>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</si>
  <si>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</si>
  <si>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</si>
  <si>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</si>
  <si>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</si>
  <si>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</si>
  <si>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</si>
  <si>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</si>
  <si>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</si>
  <si>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</si>
  <si>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</si>
  <si>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</si>
  <si>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</si>
  <si>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</si>
  <si>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</si>
  <si>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</si>
  <si>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</si>
  <si>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</si>
  <si>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</si>
  <si>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</si>
  <si>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</si>
  <si>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</si>
  <si>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</si>
  <si>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</si>
  <si>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</si>
  <si>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</si>
  <si>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</si>
  <si>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</si>
  <si>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</si>
  <si>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</si>
  <si>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</si>
  <si>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</si>
  <si>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</si>
  <si>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</si>
  <si>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</si>
  <si>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</si>
  <si>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</si>
  <si>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</si>
  <si>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</si>
  <si>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</si>
  <si>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</si>
  <si>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</si>
  <si>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</si>
  <si>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</si>
  <si>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</si>
  <si>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</si>
  <si>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</si>
  <si>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</si>
  <si>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</si>
  <si>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</si>
  <si>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</si>
  <si>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</si>
  <si>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</si>
  <si>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</si>
  <si>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</si>
  <si>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</si>
  <si>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</si>
  <si>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</si>
  <si>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</si>
  <si>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</si>
  <si>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</si>
  <si>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</si>
  <si>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</si>
  <si>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</si>
  <si>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</si>
  <si>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</si>
  <si>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</si>
  <si>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</si>
  <si>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</si>
  <si>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</si>
  <si>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</si>
  <si>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</si>
  <si>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</si>
  <si>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</si>
  <si>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</si>
  <si>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</si>
  <si>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</si>
  <si>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</si>
  <si>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</si>
  <si>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</si>
  <si>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</si>
  <si>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</si>
  <si>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</si>
  <si>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</si>
  <si>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</si>
  <si>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</si>
  <si>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</si>
  <si>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</si>
  <si>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</si>
  <si>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</si>
  <si>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</si>
  <si>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</si>
  <si>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</si>
  <si>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</si>
  <si>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</si>
  <si>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</si>
  <si>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</si>
  <si>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</si>
  <si>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</si>
  <si>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</si>
  <si>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</si>
  <si>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</si>
  <si>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</si>
  <si>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</si>
  <si>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</si>
  <si>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</si>
  <si>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</si>
  <si>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</si>
  <si>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</si>
  <si>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</si>
  <si>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</si>
  <si>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</si>
  <si>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</si>
  <si>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</si>
  <si>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</si>
  <si>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</si>
  <si>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</si>
  <si>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</si>
  <si>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</si>
  <si>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</si>
  <si>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</si>
  <si>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</si>
  <si>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</si>
  <si>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</si>
  <si>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</si>
  <si>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</si>
  <si>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</si>
  <si>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</si>
  <si>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</si>
  <si>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</si>
  <si>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</si>
  <si>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</si>
  <si>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</si>
  <si>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</si>
  <si>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</si>
  <si>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</si>
  <si>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</si>
  <si>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</si>
  <si>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</si>
  <si>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</si>
  <si>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</si>
  <si>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</si>
  <si>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</si>
  <si>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</si>
  <si>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</si>
  <si>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</si>
  <si>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</si>
  <si>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</si>
  <si>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</si>
  <si>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</si>
  <si>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</si>
  <si>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</si>
  <si>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</si>
  <si>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</si>
  <si>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</si>
  <si>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</si>
  <si>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</si>
  <si>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</si>
  <si>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</si>
  <si>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</si>
  <si>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</si>
  <si>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</si>
  <si>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</si>
  <si>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</si>
  <si>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</si>
  <si>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</si>
  <si>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</si>
  <si>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</si>
  <si>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</si>
  <si>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</si>
  <si>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</si>
  <si>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</si>
  <si>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</si>
  <si>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</si>
  <si>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</si>
  <si>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</si>
  <si>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</si>
  <si>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</si>
  <si>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</si>
  <si>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</si>
  <si>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</si>
  <si>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</si>
  <si>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</si>
  <si>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</si>
  <si>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</si>
  <si>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</si>
  <si>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</si>
  <si>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</si>
  <si>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</si>
  <si>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</si>
  <si>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</si>
  <si>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</si>
  <si>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</si>
  <si>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</si>
  <si>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</si>
  <si>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</si>
  <si>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</si>
  <si>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</si>
  <si>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</si>
  <si>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</si>
  <si>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</si>
  <si>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</si>
  <si>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</si>
  <si>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</si>
  <si>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</si>
  <si>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</si>
  <si>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</si>
  <si>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</si>
  <si>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</si>
  <si>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</si>
  <si>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</si>
  <si>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</si>
  <si>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</si>
  <si>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</si>
  <si>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</si>
  <si>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</si>
  <si>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</si>
  <si>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</si>
  <si>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</si>
  <si>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</si>
  <si>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</si>
  <si>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</si>
  <si>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</si>
  <si>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</si>
  <si>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</si>
  <si>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</si>
  <si>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</si>
  <si>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</si>
  <si>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</si>
  <si>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</si>
  <si>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</si>
  <si>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</si>
  <si>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</si>
  <si>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</si>
  <si>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</si>
  <si>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</si>
  <si>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</si>
  <si>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</si>
  <si>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</si>
  <si>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</si>
  <si>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</si>
  <si>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</si>
  <si>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</si>
  <si>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</si>
  <si>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</si>
  <si>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</si>
  <si>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</si>
  <si>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</si>
  <si>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</si>
  <si>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</si>
  <si>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</si>
  <si>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</si>
  <si>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</si>
  <si>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</si>
  <si>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</si>
  <si>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</si>
  <si>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</si>
  <si>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</si>
  <si>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</si>
  <si>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</si>
  <si>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</si>
  <si>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</si>
  <si>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</si>
  <si>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</si>
  <si>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</si>
  <si>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</si>
  <si>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</si>
  <si>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</si>
  <si>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</si>
  <si>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</si>
  <si>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</si>
  <si>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</si>
  <si>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</si>
  <si>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</si>
  <si>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</si>
  <si>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</si>
  <si>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</si>
  <si>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</si>
  <si>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</si>
  <si>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</si>
  <si>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</si>
  <si>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</si>
  <si>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</si>
  <si>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</si>
  <si>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</si>
  <si>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</si>
  <si>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</si>
  <si>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</si>
  <si>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</si>
  <si>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</si>
  <si>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</si>
  <si>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</si>
  <si>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</si>
  <si>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</si>
  <si>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</si>
  <si>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</si>
  <si>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</si>
  <si>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</si>
  <si>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</si>
  <si>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</si>
  <si>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</si>
  <si>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</si>
  <si>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</si>
  <si>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</si>
  <si>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</si>
  <si>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</si>
  <si>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</si>
  <si>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</si>
  <si>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</si>
  <si>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</si>
  <si>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</si>
  <si>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</si>
  <si>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</si>
  <si>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</si>
  <si>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</si>
  <si>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</si>
  <si>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</si>
  <si>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</si>
  <si>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</si>
  <si>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</si>
  <si>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</si>
  <si>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</si>
  <si>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</si>
  <si>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</si>
  <si>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</si>
  <si>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</si>
  <si>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</si>
  <si>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</si>
  <si>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</si>
  <si>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</si>
  <si>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</si>
  <si>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</si>
  <si>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</si>
  <si>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</si>
  <si>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</si>
  <si>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</si>
  <si>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</si>
  <si>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</si>
  <si>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</si>
  <si>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</si>
  <si>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</si>
  <si>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</si>
  <si>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</si>
  <si>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</si>
  <si>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</si>
  <si>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</si>
  <si>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</si>
  <si>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</si>
  <si>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</si>
  <si>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</si>
  <si>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</si>
  <si>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</si>
  <si>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</si>
  <si>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</si>
  <si>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</si>
  <si>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</si>
  <si>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</si>
  <si>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</si>
  <si>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</si>
  <si>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</si>
  <si>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</si>
  <si>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</si>
  <si>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</si>
  <si>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</si>
  <si>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</si>
  <si>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</si>
  <si>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</si>
  <si>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</si>
  <si>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</si>
  <si>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</si>
  <si>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</si>
  <si>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</si>
  <si>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</si>
  <si>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</si>
  <si>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</si>
  <si>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</si>
  <si>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</si>
  <si>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</si>
  <si>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</si>
  <si>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</si>
  <si>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</si>
  <si>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</si>
  <si>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</si>
  <si>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</si>
  <si>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</si>
  <si>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</si>
  <si>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</si>
  <si>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</si>
  <si>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</si>
  <si>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</si>
  <si>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</si>
  <si>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</si>
  <si>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</si>
  <si>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</si>
  <si>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</si>
  <si>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</si>
  <si>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</si>
  <si>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</si>
  <si>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</si>
  <si>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</si>
  <si>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</si>
  <si>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</si>
  <si>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</si>
  <si>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</si>
  <si>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</si>
  <si>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</si>
  <si>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</si>
  <si>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</si>
  <si>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</si>
  <si>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</si>
  <si>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</si>
  <si>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</si>
  <si>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</si>
  <si>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</si>
  <si>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</si>
  <si>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</si>
  <si>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</si>
  <si>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</si>
  <si>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</si>
  <si>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</si>
  <si>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</si>
  <si>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</si>
  <si>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</si>
  <si>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</si>
  <si>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</si>
  <si>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</si>
  <si>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</si>
  <si>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</si>
  <si>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</si>
  <si>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</si>
  <si>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</si>
  <si>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</si>
  <si>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</si>
  <si>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</si>
  <si>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</si>
  <si>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</si>
  <si>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</si>
  <si>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</si>
  <si>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</si>
  <si>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</si>
  <si>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</si>
  <si>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</si>
  <si>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</si>
  <si>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</si>
  <si>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</si>
  <si>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</si>
  <si>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</si>
  <si>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</si>
  <si>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</si>
  <si>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</si>
  <si>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</si>
  <si>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</si>
  <si>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</si>
  <si>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</si>
  <si>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</si>
  <si>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</si>
  <si>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</si>
  <si>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</si>
  <si>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</si>
  <si>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</si>
  <si>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</si>
  <si>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</si>
  <si>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</si>
  <si>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</si>
  <si>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</si>
  <si>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</si>
  <si>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</si>
  <si>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</si>
  <si>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</si>
  <si>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</si>
  <si>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</si>
  <si>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</si>
  <si>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</si>
  <si>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</si>
  <si>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</si>
  <si>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</si>
  <si>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</si>
  <si>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</si>
  <si>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</si>
  <si>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</si>
  <si>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</si>
  <si>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</si>
  <si>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</si>
  <si>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</si>
  <si>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</si>
  <si>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</si>
  <si>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</si>
  <si>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</si>
  <si>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</si>
  <si>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</si>
  <si>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</si>
  <si>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</si>
  <si>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</si>
  <si>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</si>
  <si>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</si>
  <si>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</si>
  <si>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</si>
  <si>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</si>
  <si>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</si>
  <si>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</si>
  <si>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</si>
  <si>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</si>
  <si>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</si>
  <si>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</si>
  <si>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</si>
  <si>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</si>
  <si>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</si>
  <si>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</si>
  <si>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</si>
  <si>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</si>
  <si>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</si>
  <si>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</si>
  <si>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</si>
  <si>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</si>
  <si>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</si>
  <si>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</si>
  <si>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</si>
  <si>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</si>
  <si>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</si>
  <si>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</si>
  <si>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</si>
  <si>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</si>
  <si>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</si>
  <si>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</si>
  <si>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</si>
  <si>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</si>
  <si>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</si>
  <si>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</si>
  <si>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</si>
  <si>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</si>
  <si>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</si>
  <si>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</si>
  <si>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</si>
  <si>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</si>
  <si>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</si>
  <si>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</si>
  <si>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</si>
  <si>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</si>
  <si>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</si>
  <si>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</si>
  <si>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</si>
  <si>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</si>
  <si>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</si>
  <si>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</si>
  <si>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</si>
  <si>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</si>
  <si>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</si>
  <si>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</si>
  <si>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</si>
  <si>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</si>
  <si>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</si>
  <si>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</si>
  <si>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</si>
  <si>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</si>
  <si>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</si>
  <si>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</si>
  <si>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</si>
  <si>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</si>
  <si>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</si>
  <si>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</si>
  <si>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</si>
  <si>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</si>
  <si>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</si>
  <si>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</si>
  <si>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</si>
  <si>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</si>
  <si>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</si>
  <si>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</si>
  <si>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</si>
  <si>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</si>
  <si>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</si>
  <si>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</si>
  <si>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</si>
  <si>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</si>
  <si>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</si>
  <si>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</si>
  <si>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</si>
  <si>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</si>
  <si>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</si>
  <si>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</si>
  <si>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</si>
  <si>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</si>
  <si>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</si>
  <si>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</si>
  <si>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</si>
  <si>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</si>
  <si>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</si>
  <si>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</si>
  <si>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</si>
  <si>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</si>
  <si>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</si>
  <si>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</si>
  <si>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</si>
  <si>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</si>
  <si>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</si>
  <si>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</si>
  <si>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</si>
  <si>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</si>
  <si>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</si>
  <si>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</si>
  <si>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</si>
  <si>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</si>
  <si>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</si>
  <si>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</si>
  <si>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</si>
  <si>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</si>
  <si>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</si>
  <si>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</si>
  <si>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</si>
  <si>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</si>
  <si>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</si>
  <si>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</si>
  <si>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</si>
  <si>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</si>
  <si>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</si>
  <si>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</si>
  <si>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</si>
  <si>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</si>
  <si>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</si>
  <si>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</si>
  <si>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</si>
  <si>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</si>
  <si>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</si>
  <si>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</si>
  <si>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</si>
  <si>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</si>
  <si>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</si>
  <si>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</si>
  <si>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</si>
  <si>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</si>
  <si>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</si>
  <si>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</si>
  <si>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</si>
  <si>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</si>
  <si>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</si>
  <si>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</si>
  <si>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</si>
  <si>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</si>
  <si>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</si>
  <si>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</si>
  <si>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</si>
  <si>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</si>
  <si>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</si>
  <si>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</si>
  <si>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</si>
  <si>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</si>
  <si>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</si>
  <si>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</si>
  <si>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</si>
  <si>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</si>
  <si>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</si>
  <si>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</si>
  <si>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</si>
  <si>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</si>
  <si>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</si>
  <si>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</si>
  <si>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</si>
  <si>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</si>
  <si>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</si>
  <si>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</si>
  <si>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</si>
  <si>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</si>
  <si>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</si>
  <si>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</si>
  <si>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</si>
  <si>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</si>
  <si>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</si>
  <si>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</si>
  <si>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</si>
  <si>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</si>
  <si>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</si>
  <si>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</si>
  <si>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</si>
  <si>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</si>
  <si>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</si>
  <si>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</si>
  <si>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</si>
  <si>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</si>
  <si>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</si>
  <si>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</si>
  <si>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</si>
  <si>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</si>
  <si>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</si>
  <si>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</si>
  <si>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</si>
  <si>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</si>
  <si>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</si>
  <si>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</si>
  <si>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</si>
  <si>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</si>
  <si>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</si>
  <si>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</si>
  <si>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</si>
  <si>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</si>
  <si>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</si>
  <si>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</si>
  <si>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</si>
  <si>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</si>
  <si>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</si>
  <si>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</si>
  <si>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</si>
  <si>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</si>
  <si>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</si>
  <si>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</si>
  <si>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</si>
  <si>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</si>
  <si>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</si>
  <si>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</si>
  <si>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</si>
  <si>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</si>
  <si>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</si>
  <si>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</si>
  <si>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</si>
  <si>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</si>
  <si>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</si>
  <si>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</si>
  <si>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</si>
  <si>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</si>
  <si>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</si>
  <si>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</si>
  <si>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</si>
  <si>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</si>
  <si>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</si>
  <si>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</si>
  <si>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</si>
  <si>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</si>
  <si>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</si>
  <si>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</si>
  <si>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</si>
  <si>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</si>
  <si>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</si>
  <si>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</si>
  <si>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</si>
  <si>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</si>
  <si>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</si>
  <si>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</si>
  <si>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</si>
  <si>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</si>
  <si>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</si>
  <si>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</si>
  <si>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</si>
  <si>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</si>
  <si>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</si>
  <si>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</si>
  <si>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</si>
  <si>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</si>
  <si>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</si>
  <si>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</si>
  <si>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</si>
  <si>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</si>
  <si>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</si>
  <si>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</si>
  <si>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</si>
  <si>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</si>
  <si>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</si>
  <si>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</si>
  <si>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</si>
  <si>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</si>
  <si>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</si>
  <si>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</si>
  <si>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</si>
  <si>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</si>
  <si>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</si>
  <si>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</si>
  <si>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</si>
  <si>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</si>
  <si>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</si>
  <si>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</si>
  <si>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</si>
  <si>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</si>
  <si>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</si>
  <si>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</si>
  <si>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</si>
  <si>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</si>
  <si>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</si>
  <si>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</si>
  <si>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</si>
  <si>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</si>
  <si>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</si>
  <si>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</si>
  <si>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</si>
  <si>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</si>
  <si>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</si>
  <si>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</si>
  <si>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</si>
  <si>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</si>
  <si>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</si>
  <si>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</si>
  <si>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</si>
  <si>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</si>
  <si>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</si>
  <si>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</si>
  <si>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</si>
  <si>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</si>
  <si>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</si>
  <si>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</si>
  <si>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</si>
  <si>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</si>
  <si>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</si>
  <si>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</si>
  <si>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</si>
  <si>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</si>
  <si>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</si>
  <si>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</si>
  <si>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</si>
  <si>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</si>
  <si>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</si>
  <si>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</si>
  <si>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</si>
  <si>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</si>
  <si>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</si>
  <si>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</si>
  <si>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</si>
  <si>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</si>
  <si>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</si>
  <si>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</si>
  <si>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</si>
  <si>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</si>
  <si>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</si>
  <si>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</si>
  <si>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</si>
  <si>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</si>
  <si>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</si>
  <si>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</si>
  <si>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</si>
  <si>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</si>
  <si>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</si>
  <si>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</si>
  <si>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</si>
  <si>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</si>
  <si>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</si>
  <si>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</si>
  <si>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</si>
  <si>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</si>
  <si>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</si>
  <si>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</si>
  <si>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</si>
  <si>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</si>
  <si>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</si>
  <si>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</si>
  <si>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</si>
  <si>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</si>
  <si>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</si>
  <si>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</si>
  <si>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</si>
  <si>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</si>
  <si>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</si>
  <si>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</si>
  <si>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</si>
  <si>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</si>
  <si>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</si>
  <si>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</si>
  <si>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</si>
  <si>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</si>
  <si>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</si>
  <si>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</si>
  <si>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</si>
  <si>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</si>
  <si>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</si>
  <si>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</si>
  <si>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</si>
  <si>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</si>
  <si>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</si>
  <si>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</si>
  <si>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</si>
  <si>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</si>
  <si>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</si>
  <si>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</si>
  <si>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</si>
  <si>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</si>
  <si>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</si>
  <si>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</si>
  <si>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</si>
  <si>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</si>
  <si>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</si>
  <si>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</si>
  <si>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</si>
  <si>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</si>
  <si>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</si>
  <si>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</si>
  <si>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</si>
  <si>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</si>
  <si>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</si>
  <si>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</si>
  <si>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</si>
  <si>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</si>
  <si>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</si>
  <si>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</si>
  <si>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</si>
  <si>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</si>
  <si>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</si>
  <si>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</si>
  <si>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</si>
  <si>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</si>
  <si>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</si>
  <si>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</si>
  <si>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</si>
  <si>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</si>
  <si>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</si>
  <si>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</si>
  <si>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</si>
  <si>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</si>
  <si>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</si>
  <si>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</si>
  <si>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</si>
  <si>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</si>
  <si>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</si>
  <si>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</si>
  <si>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</si>
  <si>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</si>
  <si>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</si>
  <si>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</si>
  <si>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</si>
  <si>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</si>
  <si>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</si>
  <si>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</si>
  <si>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</si>
  <si>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</si>
  <si>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</si>
  <si>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</si>
  <si>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</si>
  <si>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</si>
  <si>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</si>
  <si>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</si>
  <si>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</si>
  <si>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</si>
  <si>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</si>
  <si>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</si>
  <si>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</si>
  <si>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</si>
  <si>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</si>
  <si>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</si>
  <si>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</si>
  <si>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</si>
  <si>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</si>
  <si>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</si>
  <si>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</si>
  <si>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</si>
  <si>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</si>
  <si>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</si>
  <si>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</si>
  <si>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</si>
  <si>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</si>
  <si>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</si>
  <si>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</si>
  <si>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</si>
  <si>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</si>
  <si>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</si>
  <si>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</si>
  <si>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</si>
  <si>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</si>
  <si>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</si>
  <si>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</si>
  <si>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</si>
  <si>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</si>
  <si>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</si>
  <si>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</si>
  <si>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</si>
  <si>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</si>
  <si>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</si>
  <si>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</si>
  <si>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</si>
  <si>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</si>
  <si>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</si>
  <si>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</si>
  <si>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</si>
  <si>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</si>
  <si>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</si>
  <si>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</si>
  <si>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</si>
  <si>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</si>
  <si>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</si>
  <si>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</si>
  <si>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</si>
  <si>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</si>
  <si>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</si>
  <si>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</si>
  <si>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</si>
  <si>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</si>
  <si>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</si>
  <si>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</si>
  <si>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</si>
  <si>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</si>
  <si>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</si>
  <si>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</si>
  <si>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</si>
  <si>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</si>
  <si>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</si>
  <si>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</si>
  <si>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</si>
  <si>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</si>
  <si>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</si>
  <si>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</si>
  <si>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</si>
  <si>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</si>
  <si>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</si>
  <si>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</si>
  <si>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</si>
  <si>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</si>
  <si>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</si>
  <si>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</si>
  <si>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</si>
  <si>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</si>
  <si>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</si>
  <si>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</si>
  <si>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</si>
  <si>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</si>
  <si>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</si>
  <si>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</si>
  <si>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</si>
  <si>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</si>
  <si>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</si>
  <si>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</si>
  <si>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</si>
  <si>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</si>
  <si>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</si>
  <si>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</si>
  <si>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</si>
  <si>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</si>
  <si>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</si>
  <si>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</si>
  <si>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</si>
  <si>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</si>
  <si>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</si>
  <si>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</si>
  <si>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</si>
  <si>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</si>
  <si>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</si>
  <si>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</si>
  <si>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</si>
  <si>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</si>
  <si>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</si>
  <si>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</si>
  <si>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</si>
  <si>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</si>
  <si>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</si>
  <si>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</si>
  <si>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</si>
  <si>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</si>
  <si>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</si>
  <si>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</si>
  <si>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</si>
  <si>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</si>
  <si>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</si>
  <si>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</si>
  <si>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</si>
  <si>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</si>
  <si>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</si>
  <si>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</si>
  <si>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</si>
  <si>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</si>
  <si>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</si>
  <si>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</si>
  <si>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</si>
  <si>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</si>
  <si>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</si>
  <si>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</si>
  <si>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</si>
  <si>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</si>
  <si>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</si>
  <si>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</si>
  <si>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</si>
  <si>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</si>
  <si>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</si>
  <si>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</si>
  <si>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</si>
  <si>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</si>
  <si>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</si>
  <si>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</si>
  <si>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</si>
  <si>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</si>
  <si>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</si>
  <si>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</si>
  <si>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</si>
  <si>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</si>
  <si>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</si>
  <si>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</si>
  <si>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</si>
  <si>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</si>
  <si>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</si>
  <si>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</si>
  <si>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</si>
  <si>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</si>
  <si>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</si>
  <si>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</si>
  <si>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</si>
  <si>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</si>
  <si>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</si>
  <si>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</si>
  <si>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</si>
  <si>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</si>
  <si>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</si>
  <si>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</si>
  <si>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</si>
  <si>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</si>
  <si>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</si>
  <si>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</si>
  <si>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</si>
  <si>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</si>
  <si>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</si>
  <si>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</si>
  <si>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</si>
  <si>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</si>
  <si>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</si>
  <si>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</si>
  <si>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</si>
  <si>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</si>
  <si>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</si>
  <si>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</si>
  <si>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</si>
  <si>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</si>
  <si>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</si>
  <si>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</si>
  <si>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</si>
  <si>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</si>
  <si>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</si>
  <si>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</si>
  <si>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</si>
  <si>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</si>
  <si>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</si>
  <si>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</si>
  <si>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</si>
  <si>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</si>
  <si>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</si>
  <si>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</si>
  <si>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</si>
  <si>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</si>
  <si>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</si>
  <si>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</si>
  <si>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</si>
  <si>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</si>
  <si>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</si>
  <si>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</si>
  <si>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</si>
  <si>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</si>
  <si>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</si>
  <si>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</si>
  <si>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</si>
  <si>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</si>
  <si>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</si>
  <si>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</si>
  <si>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</si>
  <si>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</si>
  <si>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</si>
  <si>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</si>
  <si>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</si>
  <si>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</si>
  <si>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</si>
  <si>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</si>
  <si>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</si>
  <si>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</si>
  <si>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</si>
  <si>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</si>
  <si>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</si>
  <si>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</si>
  <si>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</si>
  <si>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</si>
  <si>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</si>
  <si>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</si>
  <si>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</si>
  <si>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</si>
  <si>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</si>
  <si>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</si>
  <si>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</si>
  <si>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</si>
  <si>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</si>
  <si>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</si>
  <si>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</si>
  <si>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</si>
  <si>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</si>
  <si>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</si>
  <si>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</si>
  <si>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</si>
  <si>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</si>
  <si>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</si>
  <si>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</si>
  <si>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</si>
  <si>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</si>
  <si>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</si>
  <si>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</si>
  <si>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</si>
  <si>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</si>
  <si>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</si>
  <si>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</si>
  <si>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</si>
  <si>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</si>
  <si>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</si>
  <si>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</si>
  <si>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</si>
  <si>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</si>
  <si>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</si>
  <si>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</si>
  <si>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</si>
  <si>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</si>
  <si>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</si>
  <si>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</si>
  <si>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</si>
  <si>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</si>
  <si>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</si>
  <si>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</si>
  <si>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</si>
  <si>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</si>
  <si>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</si>
  <si>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</si>
  <si>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</si>
  <si>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</si>
  <si>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</si>
  <si>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</si>
  <si>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</si>
  <si>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</si>
  <si>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</si>
  <si>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</si>
  <si>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</si>
  <si>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</si>
  <si>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</si>
  <si>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</si>
  <si>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</si>
  <si>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</si>
  <si>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</si>
  <si>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</si>
  <si>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</si>
  <si>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</si>
  <si>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</si>
  <si>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</si>
  <si>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</si>
  <si>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</si>
  <si>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</si>
  <si>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</si>
  <si>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</si>
  <si>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</si>
  <si>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</si>
  <si>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</si>
  <si>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</si>
  <si>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</si>
  <si>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</si>
  <si>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</si>
  <si>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</si>
  <si>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</si>
  <si>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</si>
  <si>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</si>
  <si>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</si>
  <si>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</si>
  <si>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</si>
  <si>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</si>
  <si>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</si>
  <si>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</si>
  <si>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</si>
  <si>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</si>
  <si>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</si>
  <si>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</si>
  <si>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</si>
  <si>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</si>
  <si>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</si>
  <si>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</si>
  <si>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</si>
  <si>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</si>
  <si>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</si>
  <si>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</si>
  <si>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</si>
  <si>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</si>
  <si>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</si>
  <si>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</si>
  <si>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</si>
  <si>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</si>
  <si>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</si>
  <si>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</si>
  <si>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</si>
  <si>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</si>
  <si>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</si>
  <si>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</si>
  <si>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</si>
  <si>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</si>
  <si>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</si>
  <si>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</si>
  <si>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</si>
  <si>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</si>
  <si>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</si>
  <si>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</si>
  <si>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</si>
  <si>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</si>
  <si>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</si>
  <si>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</si>
  <si>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</si>
  <si>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</si>
  <si>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</si>
  <si>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</si>
  <si>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</si>
  <si>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</si>
  <si>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</si>
  <si>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</si>
  <si>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</si>
  <si>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</si>
  <si>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</si>
  <si>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</si>
  <si>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</si>
  <si>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</si>
  <si>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</si>
  <si>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</si>
  <si>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</si>
  <si>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</si>
  <si>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</si>
  <si>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</si>
  <si>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</si>
  <si>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</si>
  <si>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</si>
  <si>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</si>
  <si>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</si>
  <si>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</si>
  <si>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</si>
  <si>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</si>
  <si>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</si>
  <si>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</si>
  <si>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</si>
  <si>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</si>
  <si>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</si>
  <si>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</si>
  <si>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</si>
  <si>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</si>
  <si>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</si>
  <si>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</si>
  <si>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</si>
  <si>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</si>
  <si>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</si>
  <si>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</si>
  <si>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</si>
  <si>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</si>
  <si>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</si>
  <si>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</si>
  <si>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</si>
  <si>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</si>
  <si>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</si>
  <si>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</si>
  <si>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</si>
  <si>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</si>
  <si>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</si>
  <si>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</si>
  <si>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</si>
  <si>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</si>
  <si>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</si>
  <si>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</si>
  <si>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</si>
  <si>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</si>
  <si>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</si>
  <si>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</si>
  <si>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</si>
  <si>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</si>
  <si>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</si>
  <si>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</si>
  <si>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</si>
  <si>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</si>
  <si>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</si>
  <si>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</si>
  <si>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</si>
  <si>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</si>
  <si>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</si>
  <si>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</si>
  <si>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</si>
  <si>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</si>
  <si>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</si>
  <si>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</si>
  <si>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</si>
  <si>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</si>
  <si>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</si>
  <si>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</si>
  <si>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</si>
  <si>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</si>
  <si>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</si>
  <si>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</si>
  <si>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</si>
  <si>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</si>
  <si>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</si>
  <si>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</si>
  <si>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</si>
  <si>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</si>
  <si>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</si>
  <si>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</si>
  <si>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</si>
  <si>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</si>
  <si>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</si>
  <si>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</si>
  <si>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</si>
  <si>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</si>
  <si>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</si>
  <si>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</si>
  <si>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</si>
  <si>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</si>
  <si>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</si>
  <si>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</si>
  <si>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</si>
  <si>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</si>
  <si>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</si>
  <si>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</si>
  <si>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</si>
  <si>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</si>
  <si>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</si>
  <si>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</si>
  <si>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</si>
  <si>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</si>
  <si>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</si>
  <si>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</si>
  <si>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</si>
  <si>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</si>
  <si>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</si>
  <si>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</si>
  <si>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</si>
  <si>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</si>
  <si>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</si>
  <si>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</si>
  <si>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</si>
  <si>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</si>
  <si>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</si>
  <si>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</si>
  <si>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</si>
  <si>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</si>
  <si>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</si>
  <si>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</si>
  <si>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</si>
  <si>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</si>
  <si>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</si>
  <si>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</si>
  <si>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</si>
  <si>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</si>
  <si>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</si>
  <si>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</si>
  <si>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</si>
  <si>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</si>
  <si>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</si>
  <si>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</si>
  <si>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</si>
  <si>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</si>
  <si>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</si>
  <si>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</si>
  <si>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</si>
  <si>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</si>
  <si>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</si>
  <si>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</si>
  <si>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</si>
  <si>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</si>
  <si>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</si>
  <si>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</si>
  <si>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</si>
  <si>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</si>
  <si>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</si>
  <si>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</si>
  <si>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</si>
  <si>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</si>
  <si>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</si>
  <si>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</si>
  <si>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</si>
  <si>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</si>
  <si>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</si>
  <si>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</si>
  <si>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</si>
  <si>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</si>
  <si>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</si>
  <si>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</si>
  <si>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</si>
  <si>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</si>
  <si>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</si>
  <si>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</si>
  <si>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</si>
  <si>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</si>
  <si>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</si>
  <si>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</si>
  <si>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</si>
  <si>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</si>
  <si>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</si>
  <si>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</si>
  <si>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</si>
  <si>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</si>
  <si>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</si>
  <si>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</si>
  <si>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</si>
  <si>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</si>
  <si>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</si>
  <si>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</si>
  <si>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</si>
  <si>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</si>
  <si>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</si>
  <si>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</si>
  <si>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</si>
  <si>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</si>
  <si>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</si>
  <si>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</si>
  <si>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</si>
  <si>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</si>
  <si>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</si>
  <si>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</si>
  <si>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</si>
  <si>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</si>
  <si>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</si>
  <si>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</si>
  <si>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</si>
  <si>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</si>
  <si>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</si>
  <si>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</si>
  <si>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</si>
  <si>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</si>
  <si>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</si>
  <si>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</si>
  <si>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</si>
  <si>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</si>
  <si>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</si>
  <si>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</si>
  <si>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</si>
  <si>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</si>
  <si>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</si>
  <si>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</si>
  <si>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</si>
  <si>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</si>
  <si>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</si>
  <si>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</si>
  <si>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</si>
  <si>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</si>
  <si>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</si>
  <si>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</si>
  <si>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</si>
  <si>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</si>
  <si>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</si>
  <si>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</si>
  <si>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</si>
  <si>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</si>
  <si>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</si>
  <si>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</si>
  <si>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</si>
  <si>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</si>
  <si>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</si>
  <si>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</si>
  <si>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</si>
  <si>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</si>
  <si>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</si>
  <si>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</si>
  <si>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</si>
  <si>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</si>
  <si>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</si>
  <si>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</si>
  <si>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</si>
  <si>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</si>
  <si>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</si>
  <si>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</si>
  <si>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</si>
  <si>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</si>
  <si>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</si>
  <si>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</si>
  <si>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</si>
  <si>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</si>
  <si>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</si>
  <si>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</si>
  <si>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</si>
  <si>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</si>
  <si>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</si>
  <si>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</si>
  <si>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</si>
  <si>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</si>
  <si>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</si>
  <si>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</si>
  <si>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</si>
  <si>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</si>
  <si>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</si>
  <si>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</si>
  <si>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</si>
  <si>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</si>
  <si>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</si>
  <si>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</si>
  <si>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</si>
  <si>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</si>
  <si>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</si>
  <si>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</si>
  <si>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</si>
  <si>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</si>
  <si>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</si>
  <si>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</si>
  <si>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</si>
  <si>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</si>
  <si>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</si>
  <si>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</si>
  <si>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</si>
  <si>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</si>
  <si>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</si>
  <si>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</si>
  <si>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</si>
  <si>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</si>
  <si>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</si>
  <si>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</si>
  <si>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</si>
  <si>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</si>
  <si>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</si>
  <si>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</si>
  <si>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</si>
  <si>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</si>
  <si>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</si>
  <si>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</si>
  <si>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</si>
  <si>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</si>
  <si>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</si>
  <si>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</si>
  <si>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</si>
  <si>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</si>
  <si>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</si>
  <si>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</si>
  <si>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</si>
  <si>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</si>
  <si>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</si>
  <si>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</si>
  <si>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</si>
  <si>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</si>
  <si>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</si>
  <si>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</si>
  <si>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</si>
  <si>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</si>
  <si>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</si>
  <si>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</si>
  <si>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</si>
  <si>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</si>
  <si>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</si>
  <si>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</si>
  <si>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</si>
  <si>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</si>
  <si>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</si>
  <si>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</si>
  <si>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</si>
  <si>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</si>
  <si>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</si>
  <si>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</si>
  <si>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</si>
  <si>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</si>
  <si>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</si>
  <si>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</si>
  <si>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</si>
  <si>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</si>
  <si>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</si>
  <si>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</si>
  <si>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</si>
  <si>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</si>
  <si>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</si>
  <si>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</si>
  <si>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</si>
  <si>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</si>
  <si>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</si>
  <si>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</si>
  <si>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</si>
  <si>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</si>
  <si>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</si>
  <si>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</si>
  <si>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</si>
  <si>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</si>
  <si>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</si>
  <si>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</si>
  <si>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</si>
  <si>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</si>
  <si>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</si>
  <si>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</si>
  <si>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</si>
  <si>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</si>
  <si>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</si>
  <si>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</si>
  <si>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</si>
  <si>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</si>
  <si>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</si>
  <si>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</si>
  <si>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</si>
  <si>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</si>
  <si>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</si>
  <si>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</si>
  <si>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</si>
  <si>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</si>
  <si>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</si>
  <si>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</si>
  <si>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</si>
  <si>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</si>
  <si>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</si>
  <si>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</si>
  <si>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</si>
  <si>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</si>
  <si>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</si>
  <si>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</si>
  <si>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</si>
  <si>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</si>
  <si>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</si>
  <si>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</si>
  <si>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</si>
  <si>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</si>
  <si>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</si>
  <si>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</si>
  <si>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</si>
  <si>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</si>
  <si>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</si>
  <si>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</si>
  <si>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</si>
  <si>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</si>
  <si>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</si>
  <si>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</si>
  <si>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</si>
  <si>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</si>
  <si>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</si>
  <si>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</si>
  <si>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</si>
  <si>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</si>
  <si>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</si>
  <si>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</si>
  <si>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</si>
  <si>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</si>
  <si>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</si>
  <si>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</si>
  <si>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</si>
  <si>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</si>
  <si>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</si>
  <si>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</si>
  <si>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</si>
  <si>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</si>
  <si>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</si>
  <si>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</si>
  <si>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</si>
  <si>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</si>
  <si>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</si>
  <si>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</si>
  <si>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</si>
  <si>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</si>
  <si>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</si>
  <si>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</si>
  <si>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</si>
  <si>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</si>
  <si>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</si>
  <si>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</si>
  <si>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</si>
  <si>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</si>
  <si>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</si>
  <si>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</si>
  <si>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</si>
  <si>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</si>
  <si>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</si>
  <si>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</si>
  <si>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</si>
  <si>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</si>
  <si>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</si>
  <si>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</si>
  <si>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</si>
  <si>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</si>
  <si>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</si>
  <si>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</si>
  <si>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</si>
  <si>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</si>
  <si>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</si>
  <si>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</si>
  <si>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</si>
  <si>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</si>
  <si>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</si>
  <si>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</si>
  <si>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</si>
  <si>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</si>
  <si>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</si>
  <si>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</si>
  <si>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</si>
  <si>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</si>
  <si>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</si>
  <si>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</si>
  <si>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</si>
  <si>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</si>
  <si>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</si>
  <si>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</si>
  <si>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</si>
  <si>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</si>
  <si>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</si>
  <si>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</si>
  <si>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</si>
  <si>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</si>
  <si>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</si>
  <si>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</si>
  <si>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</si>
  <si>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</si>
  <si>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</si>
  <si>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</si>
  <si>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</si>
  <si>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</si>
  <si>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</si>
  <si>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</si>
  <si>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</si>
  <si>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</si>
  <si>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</si>
  <si>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</si>
  <si>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</si>
  <si>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</si>
  <si>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</si>
  <si>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</si>
  <si>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</si>
  <si>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</si>
  <si>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</si>
  <si>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</si>
  <si>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</si>
  <si>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</si>
  <si>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</si>
  <si>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</si>
  <si>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</si>
  <si>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</si>
  <si>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</si>
  <si>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</si>
  <si>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</si>
  <si>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</si>
  <si>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</si>
  <si>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</si>
  <si>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</si>
  <si>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</si>
  <si>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</si>
  <si>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</si>
  <si>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</si>
  <si>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</si>
  <si>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</si>
  <si>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</si>
  <si>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</si>
  <si>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</si>
  <si>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</si>
  <si>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</si>
  <si>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</si>
  <si>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</si>
  <si>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</si>
  <si>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</si>
  <si>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</si>
  <si>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</si>
  <si>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</si>
  <si>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</si>
  <si>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</si>
  <si>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</si>
  <si>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</si>
  <si>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</si>
  <si>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</si>
  <si>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</si>
  <si>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</si>
  <si>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</si>
  <si>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</si>
  <si>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</si>
  <si>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</si>
  <si>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</si>
  <si>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</si>
  <si>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</si>
  <si>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</si>
  <si>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</si>
  <si>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</si>
  <si>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</si>
  <si>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</si>
  <si>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</si>
  <si>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</si>
  <si>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</si>
  <si>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</si>
  <si>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</si>
  <si>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</si>
  <si>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</si>
  <si>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</si>
  <si>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</si>
  <si>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</si>
  <si>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</si>
  <si>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</si>
  <si>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</si>
  <si>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</si>
  <si>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</si>
  <si>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</si>
  <si>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</si>
  <si>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</si>
  <si>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</si>
  <si>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</si>
  <si>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</si>
  <si>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</si>
  <si>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</si>
  <si>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</si>
  <si>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</si>
  <si>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</si>
  <si>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</si>
  <si>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</si>
  <si>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</si>
  <si>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</si>
  <si>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</si>
  <si>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</si>
  <si>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</si>
  <si>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</si>
  <si>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</si>
  <si>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</si>
  <si>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</si>
  <si>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</si>
  <si>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</si>
  <si>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</si>
  <si>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</si>
  <si>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</si>
  <si>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</si>
  <si>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</si>
  <si>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</si>
  <si>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</si>
  <si>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</si>
  <si>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</si>
  <si>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</si>
  <si>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</si>
  <si>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</si>
  <si>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</si>
  <si>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</si>
  <si>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</si>
  <si>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</si>
  <si>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</si>
  <si>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</si>
  <si>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</si>
  <si>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</si>
  <si>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</si>
  <si>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</si>
  <si>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</si>
  <si>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</si>
  <si>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</si>
  <si>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</si>
  <si>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</si>
  <si>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</si>
  <si>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</si>
  <si>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</si>
  <si>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</si>
  <si>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</si>
  <si>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</si>
  <si>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</si>
  <si>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</si>
  <si>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</si>
  <si>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</si>
  <si>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</si>
  <si>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</si>
  <si>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</si>
  <si>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</si>
  <si>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</si>
  <si>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</si>
  <si>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</si>
  <si>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</si>
  <si>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</si>
  <si>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</si>
  <si>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</si>
  <si>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</si>
  <si>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</si>
  <si>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</si>
  <si>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</si>
  <si>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</si>
  <si>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</si>
  <si>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</si>
  <si>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</si>
  <si>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</si>
  <si>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</si>
  <si>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</si>
  <si>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</si>
  <si>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</si>
  <si>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</si>
  <si>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</si>
  <si>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</si>
  <si>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</si>
  <si>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</si>
  <si>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</si>
  <si>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</si>
  <si>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</si>
  <si>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</si>
  <si>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</si>
  <si>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</si>
  <si>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</si>
  <si>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</si>
  <si>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</si>
  <si>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</si>
  <si>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</si>
  <si>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</si>
  <si>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</si>
  <si>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</si>
  <si>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</si>
  <si>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</si>
  <si>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</si>
  <si>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</si>
  <si>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</si>
  <si>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</si>
  <si>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</si>
  <si>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</si>
  <si>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</si>
  <si>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</si>
  <si>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</si>
  <si>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</si>
  <si>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</si>
  <si>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</si>
  <si>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</si>
  <si>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</si>
  <si>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</si>
  <si>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</si>
  <si>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</si>
  <si>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</si>
  <si>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</si>
  <si>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</si>
  <si>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</si>
  <si>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</si>
  <si>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</si>
  <si>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</si>
  <si>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</si>
  <si>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</si>
  <si>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</si>
  <si>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</si>
  <si>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</si>
  <si>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</si>
  <si>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</si>
  <si>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</si>
  <si>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</si>
  <si>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</si>
  <si>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</si>
  <si>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</si>
  <si>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</si>
  <si>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</si>
  <si>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</si>
  <si>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</si>
  <si>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</si>
  <si>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</si>
  <si>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</si>
  <si>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</si>
  <si>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</si>
  <si>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</si>
  <si>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</si>
  <si>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</si>
  <si>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</si>
  <si>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</si>
  <si>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</si>
  <si>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</si>
  <si>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</si>
  <si>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</si>
  <si>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</si>
  <si>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</si>
  <si>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</si>
  <si>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</si>
  <si>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</si>
  <si>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</si>
  <si>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</si>
  <si>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</si>
  <si>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</si>
  <si>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</si>
  <si>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</si>
  <si>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</si>
  <si>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</si>
  <si>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</si>
  <si>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</si>
  <si>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</si>
  <si>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</si>
  <si>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</si>
  <si>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</si>
  <si>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</si>
  <si>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</si>
  <si>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</si>
  <si>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</si>
  <si>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</si>
  <si>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</si>
  <si>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</si>
  <si>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</si>
  <si>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</si>
  <si>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</si>
  <si>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</si>
  <si>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</si>
  <si>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</si>
  <si>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</si>
  <si>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</si>
  <si>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</si>
  <si>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</si>
  <si>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</si>
  <si>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</si>
  <si>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</si>
  <si>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</si>
  <si>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</si>
  <si>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</si>
  <si>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</si>
  <si>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</si>
  <si>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</si>
  <si>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</si>
  <si>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</si>
  <si>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</si>
  <si>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</si>
  <si>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</si>
  <si>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</si>
  <si>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</si>
  <si>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</si>
  <si>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</si>
  <si>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</si>
  <si>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</si>
  <si>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</si>
  <si>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</si>
  <si>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</si>
  <si>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</si>
  <si>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</si>
  <si>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</si>
  <si>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</si>
  <si>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</si>
  <si>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</si>
  <si>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</si>
  <si>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</si>
  <si>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</si>
  <si>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</si>
  <si>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</si>
  <si>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</si>
  <si>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</si>
  <si>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</si>
  <si>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</si>
  <si>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</si>
  <si>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</si>
  <si>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</si>
  <si>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</si>
  <si>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</si>
  <si>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</si>
  <si>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</si>
  <si>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</si>
  <si>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</si>
  <si>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</si>
  <si>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</si>
  <si>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</si>
  <si>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</si>
  <si>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</si>
  <si>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</si>
  <si>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</si>
  <si>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</si>
  <si>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</si>
  <si>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</si>
  <si>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</si>
  <si>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</si>
  <si>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</si>
  <si>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</si>
  <si>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</si>
  <si>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</si>
  <si>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</si>
  <si>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</si>
  <si>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</si>
  <si>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</si>
  <si>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</si>
  <si>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</si>
  <si>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</si>
  <si>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</si>
  <si>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</si>
  <si>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</si>
  <si>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</si>
  <si>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</si>
  <si>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</si>
  <si>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</si>
  <si>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</si>
  <si>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</si>
  <si>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</si>
  <si>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</si>
  <si>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</si>
  <si>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</si>
  <si>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</si>
  <si>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</si>
  <si>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</si>
  <si>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</si>
  <si>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</si>
  <si>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</si>
  <si>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</si>
  <si>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</si>
  <si>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</si>
  <si>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</si>
  <si>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</si>
  <si>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</si>
  <si>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</si>
  <si>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</si>
  <si>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</si>
  <si>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</si>
  <si>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</si>
  <si>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</si>
  <si>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</si>
  <si>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</si>
  <si>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</si>
  <si>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</si>
  <si>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</si>
  <si>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</si>
  <si>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</si>
  <si>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</si>
  <si>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</si>
  <si>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</si>
  <si>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</si>
  <si>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</si>
  <si>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</si>
  <si>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</si>
  <si>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</si>
  <si>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</si>
  <si>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</si>
  <si>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</si>
  <si>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</si>
  <si>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</si>
  <si>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</si>
  <si>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</si>
  <si>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</si>
  <si>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</si>
  <si>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</si>
  <si>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</si>
  <si>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</si>
  <si>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</si>
  <si>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</si>
  <si>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</si>
  <si>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</si>
  <si>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</si>
  <si>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</si>
  <si>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</si>
  <si>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</si>
  <si>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</si>
  <si>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</si>
  <si>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</si>
  <si>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</si>
  <si>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</si>
  <si>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</si>
  <si>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</si>
  <si>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</si>
  <si>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</si>
  <si>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</si>
  <si>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</si>
  <si>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</si>
  <si>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</si>
  <si>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</si>
  <si>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</si>
  <si>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</si>
  <si>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</si>
  <si>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</si>
  <si>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</si>
  <si>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</si>
  <si>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</si>
  <si>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</si>
  <si>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</si>
  <si>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</si>
  <si>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</si>
  <si>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</si>
  <si>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</si>
  <si>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</si>
  <si>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</si>
  <si>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</si>
  <si>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</si>
  <si>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</si>
  <si>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</si>
  <si>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</si>
  <si>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</si>
  <si>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</si>
  <si>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</si>
  <si>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</si>
  <si>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</si>
  <si>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</si>
  <si>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</si>
  <si>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</si>
  <si>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</si>
  <si>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</si>
  <si>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</si>
  <si>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</si>
  <si>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</si>
  <si>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</si>
  <si>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</si>
  <si>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</si>
  <si>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</si>
  <si>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</si>
  <si>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</si>
  <si>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</si>
  <si>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</si>
  <si>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</si>
  <si>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</si>
  <si>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</si>
  <si>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</si>
  <si>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</si>
  <si>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</si>
  <si>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</si>
  <si>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</si>
  <si>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</si>
  <si>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</si>
  <si>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</si>
  <si>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</si>
  <si>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</si>
  <si>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</si>
  <si>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</si>
  <si>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</si>
  <si>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</si>
  <si>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</si>
  <si>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</si>
  <si>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</si>
  <si>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</si>
  <si>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</si>
  <si>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</si>
  <si>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</si>
  <si>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</si>
  <si>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</si>
  <si>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</si>
  <si>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</si>
  <si>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</si>
  <si>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</si>
  <si>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</si>
  <si>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</si>
  <si>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</si>
  <si>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</si>
  <si>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</si>
  <si>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</si>
  <si>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</si>
  <si>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</si>
  <si>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</si>
  <si>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</si>
  <si>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</si>
  <si>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</si>
  <si>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</si>
  <si>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</si>
  <si>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</si>
  <si>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</si>
  <si>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</si>
  <si>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</si>
  <si>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</si>
  <si>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</si>
  <si>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</si>
  <si>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</si>
  <si>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</si>
  <si>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</si>
  <si>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</si>
  <si>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</si>
  <si>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</si>
  <si>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</si>
  <si>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</si>
  <si>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</si>
  <si>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</si>
  <si>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</si>
  <si>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</si>
  <si>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</si>
  <si>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</si>
  <si>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</si>
  <si>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</si>
  <si>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</si>
  <si>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</si>
  <si>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</si>
  <si>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</si>
  <si>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</si>
  <si>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</si>
  <si>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</si>
  <si>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</si>
  <si>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</si>
  <si>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</si>
  <si>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</si>
  <si>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</si>
  <si>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</si>
  <si>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</si>
  <si>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</si>
  <si>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</si>
  <si>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</si>
  <si>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</si>
  <si>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</si>
  <si>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</si>
  <si>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</si>
  <si>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</si>
  <si>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</si>
  <si>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</si>
  <si>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</si>
  <si>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</si>
  <si>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</si>
  <si>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</si>
  <si>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</si>
  <si>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</si>
  <si>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</si>
  <si>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</si>
  <si>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</si>
  <si>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</si>
  <si>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</si>
  <si>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</si>
  <si>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</si>
  <si>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</si>
  <si>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</si>
  <si>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</si>
  <si>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</si>
  <si>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</si>
  <si>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</si>
  <si>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</si>
  <si>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</si>
  <si>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</si>
  <si>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</si>
  <si>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</si>
  <si>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</si>
  <si>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</si>
  <si>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</si>
  <si>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</si>
  <si>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</si>
  <si>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</si>
  <si>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</si>
  <si>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</si>
  <si>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</si>
  <si>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</si>
  <si>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</si>
  <si>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</si>
  <si>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</si>
  <si>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</si>
  <si>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</si>
  <si>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</si>
  <si>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</si>
  <si>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</si>
  <si>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</si>
  <si>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</si>
  <si>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</si>
  <si>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</si>
  <si>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</si>
  <si>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</si>
  <si>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</si>
  <si>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</si>
  <si>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</si>
  <si>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</si>
  <si>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</si>
  <si>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</si>
  <si>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</si>
  <si>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</si>
  <si>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</si>
  <si>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</si>
  <si>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</si>
  <si>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</si>
  <si>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</si>
  <si>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</si>
  <si>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</si>
  <si>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</si>
  <si>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</si>
  <si>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</si>
  <si>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</si>
  <si>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</si>
  <si>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</si>
  <si>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</si>
  <si>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</si>
  <si>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</si>
  <si>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</si>
  <si>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</si>
  <si>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</si>
  <si>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</si>
  <si>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</si>
  <si>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</si>
  <si>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</si>
  <si>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</si>
  <si>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</si>
  <si>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</si>
  <si>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</si>
  <si>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</si>
  <si>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</si>
  <si>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</si>
  <si>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</si>
  <si>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</si>
  <si>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</si>
  <si>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</si>
  <si>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</si>
  <si>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</si>
  <si>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</si>
  <si>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</si>
  <si>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</si>
  <si>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</si>
  <si>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</si>
  <si>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</si>
  <si>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</si>
  <si>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</si>
  <si>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</si>
  <si>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</si>
  <si>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</si>
  <si>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</si>
  <si>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</si>
  <si>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</si>
  <si>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</si>
  <si>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</si>
  <si>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</si>
  <si>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</si>
  <si>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</si>
  <si>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</si>
  <si>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</si>
  <si>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</si>
  <si>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</si>
  <si>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</si>
  <si>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</si>
  <si>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</si>
  <si>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</si>
  <si>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</si>
  <si>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</si>
  <si>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</si>
  <si>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</si>
  <si>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</si>
  <si>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</si>
  <si>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</si>
  <si>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</si>
  <si>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</si>
  <si>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</si>
  <si>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</si>
  <si>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</si>
  <si>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</si>
  <si>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</si>
  <si>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</si>
  <si>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</si>
  <si>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</si>
  <si>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</si>
  <si>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</si>
  <si>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</si>
  <si>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</si>
  <si>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</si>
  <si>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</si>
  <si>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</si>
  <si>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</si>
  <si>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</si>
  <si>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</si>
  <si>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</si>
  <si>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</si>
  <si>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</si>
  <si>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</si>
  <si>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</si>
  <si>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</si>
  <si>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</si>
  <si>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</si>
  <si>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</si>
  <si>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</si>
  <si>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</si>
  <si>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</si>
  <si>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</si>
  <si>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</si>
  <si>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</si>
  <si>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</si>
  <si>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</si>
  <si>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</si>
  <si>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</si>
  <si>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</si>
  <si>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</si>
  <si>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</si>
  <si>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</si>
  <si>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</si>
  <si>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</si>
  <si>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</si>
  <si>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</si>
  <si>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</si>
  <si>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</si>
  <si>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</si>
  <si>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</si>
  <si>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</si>
  <si>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</si>
  <si>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</si>
  <si>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</si>
  <si>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</si>
  <si>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</si>
  <si>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</si>
  <si>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</si>
  <si>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</si>
  <si>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</si>
  <si>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</si>
  <si>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</si>
  <si>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</si>
  <si>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</si>
  <si>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</si>
  <si>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</si>
  <si>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</si>
  <si>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</si>
  <si>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</si>
  <si>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</si>
  <si>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</si>
  <si>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</si>
  <si>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</si>
  <si>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</si>
  <si>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</si>
  <si>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</si>
  <si>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</si>
  <si>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</si>
  <si>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</si>
  <si>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</si>
  <si>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</si>
  <si>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</si>
  <si>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</si>
  <si>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</si>
  <si>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</si>
  <si>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</si>
  <si>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</si>
  <si>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</si>
  <si>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</si>
  <si>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</si>
  <si>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</si>
  <si>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</si>
  <si>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</si>
  <si>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</si>
  <si>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</si>
  <si>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</si>
  <si>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</si>
  <si>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</si>
  <si>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</si>
  <si>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</si>
  <si>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</si>
  <si>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</si>
  <si>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</si>
  <si>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</si>
  <si>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</si>
  <si>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</si>
  <si>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</si>
  <si>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</si>
  <si>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</si>
  <si>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</si>
  <si>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</si>
  <si>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</si>
  <si>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</si>
  <si>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</si>
  <si>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</si>
  <si>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</si>
  <si>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</si>
  <si>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</si>
  <si>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</si>
  <si>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</si>
  <si>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</si>
  <si>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</si>
  <si>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</si>
  <si>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</si>
  <si>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</si>
  <si>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</si>
  <si>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</si>
  <si>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</si>
  <si>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</si>
  <si>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</si>
  <si>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</si>
  <si>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</si>
  <si>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</si>
  <si>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</si>
  <si>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</si>
  <si>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</si>
  <si>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</si>
  <si>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</si>
  <si>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</si>
  <si>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</si>
  <si>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</si>
  <si>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</si>
  <si>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</si>
  <si>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</si>
  <si>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</si>
  <si>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</si>
  <si>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</si>
  <si>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</si>
  <si>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</si>
  <si>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</si>
  <si>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</si>
  <si>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</si>
  <si>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</si>
  <si>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</si>
  <si>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</si>
  <si>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</si>
  <si>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</si>
  <si>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</si>
  <si>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</si>
  <si>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</si>
  <si>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</si>
  <si>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</si>
  <si>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</si>
  <si>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</si>
  <si>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</si>
  <si>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</si>
  <si>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</si>
  <si>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</si>
  <si>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</si>
  <si>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</si>
  <si>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</si>
  <si>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</si>
  <si>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</si>
  <si>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</si>
  <si>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</si>
  <si>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</si>
  <si>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</si>
  <si>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</si>
  <si>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</si>
  <si>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</si>
  <si>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</si>
  <si>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</si>
  <si>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</si>
  <si>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</si>
  <si>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</si>
  <si>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</si>
  <si>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</si>
  <si>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</si>
  <si>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</si>
  <si>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</si>
  <si>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</si>
  <si>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</si>
  <si>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</si>
  <si>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</si>
  <si>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</si>
  <si>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</si>
  <si>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</si>
  <si>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</si>
  <si>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</si>
  <si>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</si>
  <si>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</si>
  <si>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</si>
  <si>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</si>
  <si>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</si>
  <si>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</si>
  <si>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</si>
  <si>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</si>
  <si>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</si>
  <si>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</si>
  <si>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</si>
  <si>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</si>
  <si>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</si>
  <si>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</si>
  <si>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</si>
  <si>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</si>
  <si>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</si>
  <si>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</si>
  <si>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</si>
  <si>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</si>
  <si>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</si>
  <si>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</si>
  <si>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</si>
  <si>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</si>
  <si>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</si>
  <si>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</si>
  <si>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</si>
  <si>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</si>
  <si>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</si>
  <si>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</si>
  <si>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</si>
  <si>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</si>
  <si>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</si>
  <si>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</si>
  <si>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</si>
  <si>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</si>
  <si>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</si>
  <si>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</si>
  <si>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</si>
  <si>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</si>
  <si>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</si>
  <si>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</si>
  <si>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</si>
  <si>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</si>
  <si>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</si>
  <si>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</si>
  <si>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</si>
  <si>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</si>
  <si>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</si>
  <si>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</si>
  <si>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</si>
  <si>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</si>
  <si>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</si>
  <si>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</si>
  <si>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</si>
  <si>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</si>
  <si>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</si>
  <si>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</si>
  <si>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</si>
  <si>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</si>
  <si>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</si>
  <si>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</si>
  <si>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</si>
  <si>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</si>
  <si>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</si>
  <si>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</si>
  <si>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</si>
  <si>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</si>
  <si>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</si>
  <si>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</si>
  <si>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</si>
  <si>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</si>
  <si>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</si>
  <si>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</si>
  <si>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</si>
  <si>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</si>
  <si>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</si>
  <si>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</si>
  <si>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</si>
  <si>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</si>
  <si>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</si>
  <si>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</si>
  <si>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</si>
  <si>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</si>
  <si>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</si>
  <si>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</si>
  <si>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</si>
  <si>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</si>
  <si>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</si>
  <si>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</si>
  <si>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</si>
  <si>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</si>
  <si>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</si>
  <si>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</si>
  <si>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</si>
  <si>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</si>
  <si>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</si>
  <si>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</si>
  <si>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</si>
  <si>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</si>
  <si>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</si>
  <si>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</si>
  <si>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</si>
  <si>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</si>
  <si>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</si>
  <si>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</si>
  <si>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</si>
  <si>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</si>
  <si>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</si>
  <si>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</si>
  <si>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</si>
  <si>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</si>
  <si>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</si>
  <si>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</si>
  <si>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</si>
  <si>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</si>
  <si>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</si>
  <si>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</si>
  <si>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</si>
  <si>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</si>
  <si>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</si>
  <si>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</si>
  <si>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</si>
  <si>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</si>
  <si>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</si>
  <si>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</si>
  <si>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</si>
  <si>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</si>
  <si>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</si>
  <si>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</si>
  <si>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</si>
  <si>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</si>
  <si>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</si>
  <si>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</si>
  <si>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</si>
  <si>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</si>
  <si>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</si>
  <si>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</si>
  <si>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</si>
  <si>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</si>
  <si>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</si>
  <si>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</si>
  <si>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</si>
  <si>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</si>
  <si>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</si>
  <si>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</si>
  <si>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</si>
  <si>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</si>
  <si>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</si>
  <si>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</si>
  <si>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</si>
  <si>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</si>
  <si>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</si>
  <si>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</si>
  <si>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</si>
  <si>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</si>
  <si>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</si>
  <si>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</si>
  <si>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</si>
  <si>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</si>
  <si>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</si>
  <si>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</si>
  <si>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</si>
  <si>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</si>
  <si>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</si>
  <si>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</si>
  <si>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</si>
  <si>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</si>
  <si>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</si>
  <si>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</si>
  <si>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</si>
  <si>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</si>
  <si>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</si>
  <si>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</si>
  <si>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</si>
  <si>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</si>
  <si>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</si>
  <si>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</si>
  <si>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</si>
  <si>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</si>
  <si>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</si>
  <si>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</si>
  <si>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</si>
  <si>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</si>
  <si>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</si>
  <si>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</si>
  <si>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</si>
  <si>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</si>
  <si>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</si>
  <si>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</si>
  <si>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</si>
  <si>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</si>
  <si>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</si>
  <si>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</si>
  <si>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</si>
  <si>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</si>
  <si>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</si>
  <si>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</si>
  <si>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</si>
  <si>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</si>
  <si>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</si>
  <si>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</si>
  <si>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</si>
  <si>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</si>
  <si>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</si>
  <si>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</si>
  <si>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</si>
  <si>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</si>
  <si>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</si>
  <si>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</si>
  <si>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</si>
  <si>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</si>
  <si>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</si>
  <si>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</si>
  <si>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</si>
  <si>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</si>
  <si>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</si>
  <si>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</si>
  <si>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</si>
  <si>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</si>
  <si>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</si>
  <si>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</si>
  <si>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</si>
  <si>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</si>
  <si>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</si>
  <si>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</si>
  <si>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</si>
  <si>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</si>
  <si>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</si>
  <si>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</si>
  <si>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</si>
  <si>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</si>
  <si>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</si>
  <si>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</si>
  <si>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</si>
  <si>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</si>
  <si>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</si>
  <si>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</si>
  <si>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</si>
  <si>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</si>
  <si>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</si>
  <si>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</si>
  <si>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</si>
  <si>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</si>
  <si>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</si>
  <si>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</si>
  <si>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</si>
  <si>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</si>
  <si>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</si>
  <si>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</si>
  <si>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</si>
  <si>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</si>
  <si>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</si>
  <si>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</si>
  <si>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</si>
  <si>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</si>
  <si>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</si>
  <si>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</si>
  <si>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</si>
  <si>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</si>
  <si>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</si>
  <si>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</si>
  <si>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</si>
  <si>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</si>
  <si>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</si>
  <si>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</si>
  <si>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</si>
  <si>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</si>
  <si>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</si>
  <si>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</si>
  <si>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</si>
  <si>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</si>
  <si>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</si>
  <si>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</si>
  <si>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</si>
  <si>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</si>
  <si>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</si>
  <si>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</si>
  <si>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</si>
  <si>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</si>
  <si>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</si>
  <si>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</si>
  <si>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</si>
  <si>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</si>
  <si>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</si>
  <si>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</si>
  <si>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</si>
  <si>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</si>
  <si>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</si>
  <si>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</si>
  <si>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</si>
  <si>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</si>
  <si>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</si>
  <si>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</si>
  <si>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</si>
  <si>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</si>
  <si>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</si>
  <si>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</si>
  <si>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</si>
  <si>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</si>
  <si>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</si>
  <si>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</si>
  <si>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</si>
  <si>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</si>
  <si>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</si>
  <si>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</si>
  <si>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</si>
  <si>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</si>
  <si>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</si>
  <si>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</si>
  <si>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</si>
  <si>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</si>
  <si>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</si>
  <si>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</si>
  <si>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</si>
  <si>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</si>
  <si>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</si>
  <si>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</si>
  <si>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</si>
  <si>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</si>
  <si>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</si>
  <si>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</si>
  <si>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</si>
  <si>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</si>
  <si>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</si>
  <si>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</si>
  <si>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</si>
  <si>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</si>
  <si>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</si>
  <si>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</si>
  <si>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</si>
  <si>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</si>
  <si>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</si>
  <si>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</si>
  <si>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</si>
  <si>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</si>
  <si>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</si>
  <si>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</si>
  <si>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</si>
  <si>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</si>
  <si>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</si>
  <si>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</si>
  <si>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</si>
  <si>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</si>
  <si>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</si>
  <si>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</si>
  <si>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</si>
  <si>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</si>
  <si>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</si>
  <si>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</si>
  <si>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</si>
  <si>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</si>
  <si>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</si>
  <si>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</si>
  <si>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</si>
  <si>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</si>
  <si>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</si>
  <si>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</si>
  <si>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</si>
  <si>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</si>
  <si>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</si>
  <si>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</si>
  <si>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</si>
  <si>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</si>
  <si>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</si>
  <si>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</si>
  <si>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</si>
  <si>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</si>
  <si>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</si>
  <si>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</si>
  <si>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</si>
  <si>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</si>
  <si>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</si>
  <si>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</si>
  <si>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</si>
  <si>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</si>
  <si>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</si>
  <si>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</si>
  <si>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</si>
  <si>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</si>
  <si>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</si>
  <si>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</si>
  <si>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</si>
  <si>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</si>
  <si>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</si>
  <si>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</si>
  <si>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</si>
  <si>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</si>
  <si>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</si>
  <si>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</si>
  <si>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</si>
  <si>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</si>
  <si>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</si>
  <si>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</si>
  <si>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</si>
  <si>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</si>
  <si>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</si>
  <si>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</si>
  <si>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</si>
  <si>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</si>
  <si>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</si>
  <si>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</si>
  <si>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</si>
  <si>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</si>
  <si>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</si>
  <si>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</si>
  <si>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</si>
  <si>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</si>
  <si>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</si>
  <si>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</si>
  <si>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</si>
  <si>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</si>
  <si>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</si>
  <si>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</si>
  <si>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</si>
  <si>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</si>
  <si>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</si>
  <si>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</si>
  <si>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</si>
  <si>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</si>
  <si>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</si>
  <si>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</si>
  <si>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</si>
  <si>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</si>
  <si>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</si>
  <si>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</si>
  <si>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</si>
  <si>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</si>
  <si>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</si>
  <si>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</si>
  <si>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</si>
  <si>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</si>
  <si>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</si>
  <si>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</si>
  <si>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</si>
  <si>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</si>
  <si>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</si>
  <si>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</si>
  <si>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</si>
  <si>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</si>
  <si>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</si>
  <si>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</si>
  <si>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</si>
  <si>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</si>
  <si>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</si>
  <si>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</si>
  <si>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</si>
  <si>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</si>
  <si>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</si>
  <si>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</si>
  <si>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</si>
  <si>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</si>
  <si>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</si>
  <si>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</si>
  <si>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</si>
  <si>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</si>
  <si>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</si>
  <si>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</si>
  <si>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</si>
  <si>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</si>
  <si>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</si>
  <si>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</si>
  <si>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</si>
  <si>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</si>
  <si>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</si>
  <si>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</si>
  <si>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</si>
  <si>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</si>
  <si>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</si>
  <si>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</si>
  <si>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</si>
  <si>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</si>
  <si>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</si>
  <si>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</si>
  <si>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</si>
  <si>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</si>
  <si>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</si>
  <si>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</si>
  <si>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</si>
  <si>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</si>
  <si>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</si>
  <si>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</si>
  <si>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</si>
  <si>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</si>
  <si>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</si>
  <si>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</si>
  <si>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</si>
  <si>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</si>
  <si>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</si>
  <si>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</si>
  <si>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</si>
  <si>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</si>
  <si>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</si>
  <si>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</si>
  <si>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</si>
  <si>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</si>
  <si>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</si>
  <si>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</si>
  <si>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</si>
  <si>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</si>
  <si>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</si>
  <si>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</si>
  <si>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</si>
  <si>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</si>
  <si>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</si>
  <si>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</si>
  <si>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</si>
  <si>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</si>
  <si>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</si>
  <si>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</si>
  <si>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</si>
  <si>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</si>
  <si>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</si>
  <si>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</si>
  <si>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</si>
  <si>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</si>
  <si>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</si>
  <si>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</si>
  <si>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</si>
  <si>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</si>
  <si>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</si>
  <si>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</si>
  <si>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</si>
  <si>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</si>
  <si>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</si>
  <si>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</si>
  <si>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</si>
  <si>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</si>
  <si>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</si>
  <si>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</si>
  <si>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</si>
  <si>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</si>
  <si>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</si>
  <si>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</si>
  <si>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</si>
  <si>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</si>
  <si>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</si>
  <si>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</si>
  <si>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</si>
  <si>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</si>
  <si>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</si>
  <si>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</si>
  <si>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</si>
  <si>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</si>
  <si>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</si>
  <si>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</si>
  <si>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</si>
  <si>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</si>
  <si>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</si>
  <si>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</si>
  <si>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</si>
  <si>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</si>
  <si>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</si>
  <si>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</si>
  <si>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</si>
  <si>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</si>
  <si>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</si>
  <si>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</si>
  <si>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</si>
  <si>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</si>
  <si>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</si>
  <si>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</si>
  <si>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</si>
  <si>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</si>
  <si>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</si>
  <si>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</si>
  <si>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</si>
  <si>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</si>
  <si>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</si>
  <si>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</si>
  <si>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</si>
  <si>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</si>
  <si>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</si>
  <si>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</si>
  <si>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</si>
  <si>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</si>
  <si>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</si>
  <si>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</si>
  <si>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</si>
  <si>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</si>
  <si>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</si>
  <si>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</si>
  <si>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</si>
  <si>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</si>
  <si>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</si>
  <si>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</si>
  <si>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</si>
  <si>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</si>
  <si>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</si>
  <si>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</si>
  <si>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</si>
  <si>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</si>
  <si>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</si>
  <si>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</si>
  <si>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</si>
  <si>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</si>
  <si>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</si>
  <si>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</si>
  <si>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</si>
  <si>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</si>
  <si>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</si>
  <si>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</si>
  <si>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</si>
  <si>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</si>
  <si>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</si>
  <si>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</si>
  <si>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</si>
  <si>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</si>
  <si>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</si>
  <si>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</si>
  <si>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</si>
  <si>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</si>
  <si>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</si>
  <si>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</si>
  <si>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</si>
  <si>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</si>
  <si>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</si>
  <si>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</si>
  <si>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</si>
  <si>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</si>
  <si>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</si>
  <si>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</si>
  <si>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</si>
  <si>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</si>
  <si>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</si>
  <si>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</si>
  <si>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</si>
  <si>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</si>
  <si>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</si>
  <si>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</si>
  <si>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</si>
  <si>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</si>
  <si>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</si>
  <si>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</si>
  <si>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</si>
  <si>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</si>
  <si>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</si>
  <si>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</si>
  <si>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</si>
  <si>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</si>
  <si>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</si>
  <si>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</si>
  <si>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</si>
  <si>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</si>
  <si>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</si>
  <si>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</si>
  <si>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</si>
  <si>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</si>
  <si>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</si>
  <si>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</si>
  <si>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</si>
  <si>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</si>
  <si>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</si>
  <si>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</si>
  <si>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</si>
  <si>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</si>
  <si>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</si>
  <si>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</si>
  <si>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</si>
  <si>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</si>
  <si>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</si>
  <si>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</si>
  <si>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</si>
  <si>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</si>
  <si>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</si>
  <si>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</si>
  <si>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</si>
  <si>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</si>
  <si>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</si>
  <si>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</si>
  <si>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</si>
  <si>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</si>
  <si>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</si>
  <si>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</si>
  <si>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</si>
  <si>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</si>
  <si>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</si>
  <si>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</si>
  <si>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</si>
  <si>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</si>
  <si>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</si>
  <si>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</si>
  <si>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</si>
  <si>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</si>
  <si>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</si>
  <si>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</si>
  <si>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</si>
  <si>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</si>
  <si>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</si>
  <si>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</si>
  <si>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</si>
  <si>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</si>
  <si>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</si>
  <si>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</si>
  <si>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</si>
  <si>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</si>
  <si>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</si>
  <si>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</si>
  <si>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</si>
  <si>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</si>
  <si>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</si>
  <si>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</si>
  <si>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</si>
  <si>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</si>
  <si>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</si>
  <si>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</si>
  <si>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</si>
  <si>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</si>
  <si>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</si>
  <si>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</si>
  <si>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</si>
  <si>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</si>
  <si>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</si>
  <si>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</si>
  <si>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</si>
  <si>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</si>
  <si>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</si>
  <si>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</si>
  <si>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</si>
  <si>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</si>
  <si>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</si>
  <si>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</si>
  <si>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</si>
  <si>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</si>
  <si>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</si>
  <si>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</si>
  <si>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</si>
  <si>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</si>
  <si>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</si>
  <si>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</si>
  <si>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</si>
  <si>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</si>
  <si>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</si>
  <si>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</si>
  <si>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</si>
  <si>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</si>
  <si>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</si>
  <si>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</si>
  <si>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</si>
  <si>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</si>
  <si>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</si>
  <si>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</si>
  <si>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</si>
  <si>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</si>
  <si>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</si>
  <si>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</si>
  <si>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</si>
  <si>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</si>
  <si>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</si>
  <si>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</si>
  <si>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</si>
  <si>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</si>
  <si>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</si>
  <si>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</si>
  <si>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</si>
  <si>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</si>
  <si>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</si>
  <si>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</si>
  <si>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</si>
  <si>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</si>
  <si>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</si>
  <si>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</si>
  <si>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</si>
  <si>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</si>
  <si>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</si>
  <si>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</si>
  <si>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</si>
  <si>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</si>
  <si>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</si>
  <si>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</si>
  <si>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</si>
  <si>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</si>
  <si>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</si>
  <si>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</si>
  <si>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</si>
  <si>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</si>
  <si>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</si>
  <si>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</si>
  <si>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</si>
  <si>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</si>
  <si>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</si>
  <si>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</si>
  <si>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</si>
  <si>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</si>
  <si>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</si>
  <si>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</si>
  <si>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</si>
  <si>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</si>
  <si>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</si>
  <si>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</si>
  <si>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</si>
  <si>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</si>
  <si>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</si>
  <si>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</si>
  <si>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</si>
  <si>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</si>
  <si>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</si>
  <si>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</si>
  <si>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</si>
  <si>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</si>
  <si>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</si>
  <si>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</si>
  <si>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</si>
  <si>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</si>
  <si>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</si>
  <si>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</si>
  <si>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</si>
  <si>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</si>
  <si>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</si>
  <si>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</si>
  <si>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</si>
  <si>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</si>
  <si>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</si>
  <si>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</si>
  <si>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</si>
  <si>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</si>
  <si>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</si>
  <si>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</si>
  <si>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</si>
  <si>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</si>
  <si>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</si>
  <si>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</si>
  <si>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</si>
  <si>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</si>
  <si>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</si>
  <si>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</si>
  <si>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</si>
  <si>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</si>
  <si>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</si>
  <si>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</si>
  <si>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</si>
  <si>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</si>
  <si>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</si>
  <si>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</si>
  <si>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</si>
  <si>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</si>
  <si>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</si>
  <si>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</si>
  <si>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</si>
  <si>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</si>
  <si>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</si>
  <si>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</si>
  <si>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</si>
  <si>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</si>
  <si>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</si>
  <si>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</si>
  <si>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</si>
  <si>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</si>
  <si>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</si>
  <si>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</si>
  <si>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</si>
  <si>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</si>
  <si>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</si>
  <si>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</si>
  <si>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</si>
  <si>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</si>
  <si>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</si>
  <si>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</si>
  <si>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</si>
  <si>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</si>
  <si>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</si>
  <si>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</si>
  <si>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</si>
  <si>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</si>
  <si>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</si>
  <si>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</si>
  <si>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</si>
  <si>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</si>
  <si>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</si>
  <si>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</si>
  <si>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</si>
  <si>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</si>
  <si>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</si>
  <si>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</si>
  <si>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</si>
  <si>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</si>
  <si>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</si>
  <si>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</si>
  <si>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</si>
  <si>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</si>
  <si>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</si>
  <si>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</si>
  <si>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</si>
  <si>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</si>
  <si>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</si>
  <si>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</si>
  <si>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</si>
  <si>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</si>
  <si>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</si>
  <si>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</si>
  <si>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</si>
  <si>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</si>
  <si>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</si>
  <si>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</si>
  <si>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</si>
  <si>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</si>
  <si>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</si>
  <si>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</si>
  <si>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</si>
  <si>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</si>
  <si>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</si>
  <si>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</si>
  <si>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</si>
  <si>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</si>
  <si>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</si>
  <si>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</si>
  <si>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</si>
  <si>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</si>
  <si>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</si>
  <si>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</si>
  <si>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</si>
  <si>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</si>
  <si>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</si>
  <si>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</si>
  <si>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</si>
  <si>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</si>
  <si>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</si>
  <si>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</si>
  <si>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</si>
  <si>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</si>
  <si>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</si>
  <si>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</si>
  <si>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</si>
  <si>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</si>
  <si>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</si>
  <si>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</si>
  <si>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</si>
  <si>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</si>
  <si>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</si>
  <si>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</si>
  <si>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</si>
  <si>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</si>
  <si>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</si>
  <si>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</si>
  <si>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</si>
  <si>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</si>
  <si>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</si>
  <si>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</si>
  <si>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</si>
  <si>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</si>
  <si>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</si>
  <si>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</si>
  <si>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</si>
  <si>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</si>
  <si>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</si>
  <si>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</si>
  <si>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</si>
  <si>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</si>
  <si>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</si>
  <si>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</si>
  <si>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</si>
  <si>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</si>
  <si>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</si>
  <si>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</si>
  <si>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</si>
  <si>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</si>
  <si>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</si>
  <si>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</si>
  <si>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</si>
  <si>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</si>
  <si>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</si>
  <si>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</si>
  <si>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</si>
  <si>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</si>
  <si>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</si>
  <si>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</si>
  <si>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</si>
  <si>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</si>
  <si>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</si>
  <si>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</si>
  <si>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</si>
  <si>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</si>
  <si>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</si>
  <si>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</si>
  <si>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</si>
  <si>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</si>
  <si>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</si>
  <si>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</si>
  <si>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</si>
  <si>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</si>
  <si>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</si>
  <si>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</si>
  <si>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</si>
  <si>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</si>
  <si>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</si>
  <si>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</si>
  <si>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</si>
  <si>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</si>
  <si>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</si>
  <si>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</si>
  <si>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</si>
  <si>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</si>
  <si>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</si>
  <si>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</si>
  <si>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</si>
  <si>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</si>
  <si>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</si>
  <si>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</si>
  <si>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</si>
  <si>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</si>
  <si>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</si>
  <si>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</si>
  <si>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</si>
  <si>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</si>
  <si>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</si>
  <si>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</si>
  <si>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</si>
  <si>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</si>
  <si>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</si>
  <si>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</si>
  <si>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</si>
  <si>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</si>
  <si>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</si>
  <si>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</si>
  <si>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</si>
  <si>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</si>
  <si>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</si>
  <si>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</si>
  <si>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</si>
  <si>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</si>
  <si>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</si>
  <si>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</si>
  <si>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</si>
  <si>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</si>
  <si>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</si>
  <si>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</si>
  <si>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</si>
  <si>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</si>
  <si>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</si>
  <si>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</si>
  <si>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</si>
  <si>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</si>
  <si>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</si>
  <si>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</si>
  <si>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</si>
  <si>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</si>
  <si>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</si>
  <si>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</si>
  <si>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</si>
  <si>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</si>
  <si>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</si>
  <si>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</si>
  <si>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</si>
  <si>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</si>
  <si>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</si>
  <si>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</si>
  <si>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</si>
  <si>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</si>
  <si>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</si>
  <si>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</si>
  <si>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</si>
  <si>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</si>
  <si>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</si>
  <si>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</si>
  <si>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</si>
  <si>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</si>
  <si>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</si>
  <si>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</si>
  <si>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</si>
  <si>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</si>
  <si>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</si>
  <si>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</si>
  <si>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</si>
  <si>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</si>
  <si>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</si>
  <si>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</si>
  <si>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</si>
  <si>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</si>
  <si>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</si>
  <si>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</si>
  <si>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</si>
  <si>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</si>
  <si>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</si>
  <si>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</si>
  <si>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</si>
  <si>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</si>
  <si>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</si>
  <si>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</si>
  <si>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</si>
  <si>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</si>
  <si>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</si>
  <si>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</si>
  <si>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</si>
  <si>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</si>
  <si>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</si>
  <si>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</si>
  <si>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</si>
  <si>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</si>
  <si>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</si>
  <si>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</si>
  <si>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</si>
  <si>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</si>
  <si>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</si>
  <si>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</si>
  <si>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</si>
  <si>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</si>
  <si>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</si>
  <si>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</si>
  <si>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</si>
  <si>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</si>
  <si>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</si>
  <si>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</si>
  <si>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</si>
  <si>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</si>
  <si>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</si>
  <si>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</si>
  <si>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</si>
  <si>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</si>
  <si>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</si>
  <si>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</si>
  <si>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</si>
  <si>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</si>
  <si>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</si>
  <si>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</si>
  <si>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</si>
  <si>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</si>
  <si>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</si>
  <si>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</si>
  <si>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</si>
  <si>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</si>
  <si>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</si>
  <si>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</si>
  <si>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</si>
  <si>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</si>
  <si>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</si>
  <si>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</si>
  <si>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</si>
  <si>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</si>
  <si>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</si>
  <si>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</si>
  <si>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</si>
  <si>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</si>
  <si>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</si>
  <si>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</si>
  <si>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</si>
  <si>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</si>
  <si>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</si>
  <si>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</si>
  <si>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</si>
  <si>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</si>
  <si>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</si>
  <si>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</si>
  <si>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</si>
  <si>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</si>
  <si>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</si>
  <si>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</si>
  <si>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</si>
  <si>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</si>
  <si>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</si>
  <si>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</si>
  <si>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</si>
  <si>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</si>
  <si>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</si>
  <si>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</si>
  <si>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</si>
  <si>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</si>
  <si>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</si>
  <si>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</si>
  <si>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</si>
  <si>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</si>
  <si>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</si>
  <si>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</si>
  <si>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</si>
  <si>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</si>
  <si>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</si>
  <si>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</si>
  <si>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</si>
  <si>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</si>
  <si>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</si>
  <si>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</si>
  <si>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</si>
  <si>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</si>
  <si>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</si>
  <si>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</si>
  <si>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</si>
  <si>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</si>
  <si>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</si>
  <si>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</si>
  <si>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</si>
  <si>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</si>
  <si>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</si>
  <si>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</si>
  <si>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</si>
  <si>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</si>
  <si>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</si>
  <si>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</si>
  <si>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</si>
  <si>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</si>
  <si>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</si>
  <si>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</si>
  <si>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</si>
  <si>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</si>
  <si>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</si>
  <si>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</si>
  <si>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</si>
  <si>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</si>
  <si>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</si>
  <si>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</si>
  <si>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</si>
  <si>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</si>
  <si>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</si>
  <si>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</si>
  <si>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</si>
  <si>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</si>
  <si>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</si>
  <si>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</si>
  <si>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</si>
  <si>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</si>
  <si>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</si>
  <si>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</si>
  <si>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</si>
  <si>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</si>
  <si>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</si>
  <si>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</si>
  <si>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</si>
  <si>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</si>
  <si>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</si>
  <si>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</si>
  <si>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</si>
  <si>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</si>
  <si>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</si>
  <si>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</si>
  <si>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</si>
  <si>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</si>
  <si>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</si>
  <si>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</si>
  <si>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</si>
  <si>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</si>
  <si>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</si>
  <si>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</si>
  <si>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</si>
  <si>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</si>
  <si>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</si>
  <si>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</si>
  <si>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</si>
  <si>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</si>
  <si>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</si>
  <si>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</si>
  <si>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</si>
  <si>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</si>
  <si>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</si>
  <si>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</si>
  <si>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</si>
  <si>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</si>
  <si>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</si>
  <si>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</si>
  <si>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</si>
  <si>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</si>
  <si>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</si>
  <si>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</si>
  <si>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</si>
  <si>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</si>
  <si>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</si>
  <si>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</si>
  <si>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</si>
  <si>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</si>
  <si>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</si>
  <si>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</si>
  <si>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</si>
  <si>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</si>
  <si>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</si>
  <si>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</si>
  <si>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</si>
  <si>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</si>
  <si>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</si>
  <si>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</si>
  <si>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</si>
  <si>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</si>
  <si>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</si>
  <si>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</si>
  <si>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</si>
  <si>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</si>
  <si>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</si>
  <si>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</si>
  <si>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</si>
  <si>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</si>
  <si>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</si>
  <si>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</si>
  <si>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</si>
  <si>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</si>
  <si>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</si>
  <si>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</si>
  <si>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</si>
  <si>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</si>
  <si>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</si>
  <si>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</si>
  <si>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</si>
  <si>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</si>
  <si>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</si>
  <si>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</si>
  <si>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</si>
  <si>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</si>
  <si>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</si>
  <si>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</si>
  <si>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</si>
  <si>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</si>
  <si>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</si>
  <si>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</si>
  <si>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</si>
  <si>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</si>
  <si>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</si>
  <si>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</si>
  <si>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</si>
  <si>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</si>
  <si>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</si>
  <si>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</si>
  <si>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</si>
  <si>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</si>
  <si>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</si>
  <si>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</si>
  <si>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</si>
  <si>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</si>
  <si>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</si>
  <si>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</si>
  <si>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</si>
  <si>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</si>
  <si>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</si>
  <si>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</si>
  <si>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</si>
  <si>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</si>
  <si>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</si>
  <si>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</si>
  <si>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</si>
  <si>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</si>
  <si>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</si>
  <si>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</si>
  <si>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</si>
  <si>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</si>
  <si>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</si>
  <si>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</si>
  <si>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</si>
  <si>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</si>
  <si>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</si>
  <si>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</si>
  <si>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</si>
  <si>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</si>
  <si>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</si>
  <si>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</si>
  <si>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</si>
  <si>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</si>
  <si>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</si>
  <si>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</si>
  <si>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</si>
  <si>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</si>
  <si>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</si>
  <si>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</si>
  <si>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</si>
  <si>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</si>
  <si>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</si>
  <si>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</si>
  <si>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</si>
  <si>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</si>
  <si>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</si>
  <si>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</si>
  <si>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</si>
  <si>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</si>
  <si>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</si>
  <si>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</si>
  <si>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</si>
  <si>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</si>
  <si>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</si>
  <si>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</si>
  <si>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</si>
  <si>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</si>
  <si>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</si>
  <si>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</si>
  <si>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</si>
  <si>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</si>
  <si>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</si>
  <si>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</si>
  <si>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</si>
  <si>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</si>
  <si>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</si>
  <si>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</si>
  <si>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</si>
  <si>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</si>
  <si>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</si>
  <si>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</si>
  <si>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</si>
  <si>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</si>
  <si>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</si>
  <si>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</si>
  <si>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</si>
  <si>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</si>
  <si>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</si>
  <si>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</si>
  <si>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</si>
  <si>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</si>
  <si>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</si>
  <si>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</si>
  <si>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</si>
  <si>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</si>
  <si>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</si>
  <si>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</si>
  <si>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</si>
  <si>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</si>
  <si>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</si>
  <si>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</si>
  <si>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</si>
  <si>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</si>
  <si>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</si>
  <si>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</si>
  <si>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</si>
  <si>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</si>
  <si>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</si>
  <si>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</si>
  <si>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</si>
  <si>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</si>
  <si>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</si>
  <si>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</si>
  <si>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</si>
  <si>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</si>
  <si>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</si>
  <si>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</si>
  <si>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</si>
  <si>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</si>
  <si>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</si>
  <si>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</si>
  <si>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</si>
  <si>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</si>
  <si>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</si>
  <si>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</si>
  <si>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</si>
  <si>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</si>
  <si>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</si>
  <si>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</si>
  <si>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</si>
  <si>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</si>
  <si>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</si>
  <si>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</si>
  <si>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</si>
  <si>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</si>
  <si>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</si>
  <si>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</si>
  <si>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</si>
  <si>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</si>
  <si>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</si>
  <si>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</si>
  <si>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</si>
  <si>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</si>
  <si>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</si>
  <si>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</si>
  <si>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</si>
  <si>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</si>
  <si>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</si>
  <si>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</si>
  <si>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</si>
  <si>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</si>
  <si>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</si>
  <si>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</si>
  <si>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</si>
  <si>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</si>
  <si>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</si>
  <si>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</si>
  <si>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</si>
  <si>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</si>
  <si>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</si>
  <si>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</si>
  <si>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</si>
  <si>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</si>
  <si>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</si>
  <si>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</si>
  <si>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</si>
  <si>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</si>
  <si>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</si>
  <si>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</si>
  <si>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</si>
  <si>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</si>
  <si>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</si>
  <si>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</si>
  <si>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</si>
  <si>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</si>
  <si>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</si>
  <si>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</si>
  <si>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</si>
  <si>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</si>
  <si>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</si>
  <si>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</si>
  <si>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</si>
  <si>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</si>
  <si>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</si>
  <si>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</si>
  <si>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</si>
  <si>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</si>
  <si>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</si>
  <si>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</si>
  <si>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</si>
  <si>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</si>
  <si>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</si>
  <si>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</si>
  <si>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</si>
  <si>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</si>
  <si>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</si>
  <si>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</si>
  <si>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</si>
  <si>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</si>
  <si>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</si>
  <si>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</si>
  <si>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</si>
  <si>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</si>
  <si>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</si>
  <si>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</si>
  <si>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</si>
  <si>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</si>
  <si>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</si>
  <si>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</si>
  <si>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</si>
  <si>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</si>
  <si>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</si>
  <si>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</si>
  <si>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</si>
  <si>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</si>
  <si>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</si>
  <si>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</si>
  <si>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</si>
  <si>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</si>
  <si>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</si>
  <si>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</si>
  <si>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</si>
  <si>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</si>
  <si>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</si>
  <si>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</si>
  <si>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</si>
  <si>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</si>
  <si>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</si>
  <si>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</si>
  <si>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</si>
  <si>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</si>
  <si>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</si>
  <si>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</si>
  <si>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</si>
  <si>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</si>
  <si>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</si>
  <si>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</si>
  <si>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</si>
  <si>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</si>
  <si>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</si>
  <si>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</si>
  <si>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</si>
  <si>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</si>
  <si>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</si>
  <si>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</si>
  <si>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</si>
  <si>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</si>
  <si>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</si>
  <si>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</si>
  <si>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</si>
  <si>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</si>
  <si>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</si>
  <si>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</si>
  <si>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</si>
  <si>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</si>
  <si>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</si>
  <si>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</si>
  <si>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</si>
  <si>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</si>
  <si>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</si>
  <si>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</si>
  <si>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</si>
  <si>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</si>
  <si>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</si>
  <si>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</si>
  <si>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</si>
  <si>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</si>
  <si>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</si>
  <si>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</si>
  <si>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</si>
  <si>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</si>
  <si>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</si>
  <si>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</si>
  <si>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</si>
  <si>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</si>
  <si>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</si>
  <si>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</si>
  <si>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</si>
  <si>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</si>
  <si>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</si>
  <si>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</si>
  <si>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</si>
  <si>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</si>
  <si>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</si>
  <si>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</si>
  <si>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</si>
  <si>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</si>
  <si>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</si>
  <si>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</si>
  <si>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</si>
  <si>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</si>
  <si>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</si>
  <si>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</si>
  <si>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</si>
  <si>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</si>
  <si>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</si>
  <si>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</si>
  <si>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</si>
  <si>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</si>
  <si>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</si>
  <si>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</si>
  <si>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</si>
  <si>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</si>
  <si>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</si>
  <si>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</si>
  <si>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</si>
  <si>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</si>
  <si>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</si>
  <si>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</si>
  <si>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</si>
  <si>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</si>
  <si>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</si>
  <si>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</si>
  <si>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</si>
  <si>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</si>
  <si>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</si>
  <si>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</si>
  <si>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</si>
  <si>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</si>
  <si>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</si>
  <si>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</si>
  <si>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</si>
  <si>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</si>
  <si>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</si>
  <si>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</si>
  <si>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</si>
  <si>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</si>
  <si>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</si>
  <si>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</si>
  <si>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</si>
  <si>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</si>
  <si>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</si>
  <si>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</si>
  <si>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</si>
  <si>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</si>
  <si>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</si>
  <si>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</si>
  <si>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</si>
  <si>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</si>
  <si>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</si>
  <si>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</si>
  <si>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</si>
  <si>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</si>
  <si>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</si>
  <si>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</si>
  <si>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</si>
  <si>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</si>
  <si>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</si>
  <si>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</si>
  <si>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</si>
  <si>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</si>
  <si>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</si>
  <si>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</si>
  <si>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</si>
  <si>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</si>
  <si>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</si>
  <si>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</si>
  <si>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</si>
  <si>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</si>
  <si>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</si>
  <si>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</si>
  <si>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</si>
  <si>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</si>
  <si>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</si>
  <si>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</si>
  <si>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</si>
  <si>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</si>
  <si>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</si>
  <si>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</si>
  <si>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</si>
  <si>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</si>
  <si>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</si>
  <si>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</si>
  <si>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</si>
  <si>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</si>
  <si>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</si>
  <si>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</si>
  <si>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</si>
  <si>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</si>
  <si>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</si>
  <si>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</si>
  <si>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</si>
  <si>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</si>
  <si>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</si>
  <si>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</si>
  <si>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</si>
  <si>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</si>
  <si>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</si>
  <si>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</si>
  <si>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</si>
  <si>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</si>
  <si>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</si>
  <si>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</si>
  <si>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</si>
  <si>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</si>
  <si>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</si>
  <si>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</si>
  <si>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</si>
  <si>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</si>
  <si>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</si>
  <si>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</si>
  <si>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</si>
  <si>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</si>
  <si>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</si>
  <si>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</si>
  <si>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</si>
  <si>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</si>
  <si>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</si>
  <si>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</si>
  <si>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</si>
  <si>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</si>
  <si>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</si>
  <si>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</si>
  <si>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</si>
  <si>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</si>
  <si>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</si>
  <si>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</si>
  <si>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</si>
  <si>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</si>
  <si>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</si>
  <si>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</si>
  <si>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</si>
  <si>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</si>
  <si>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</si>
  <si>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</si>
  <si>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</si>
  <si>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</si>
  <si>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</si>
  <si>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</si>
  <si>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</si>
  <si>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</si>
  <si>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</si>
  <si>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</si>
  <si>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</si>
  <si>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</si>
  <si>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</si>
  <si>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</si>
  <si>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</si>
  <si>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</si>
  <si>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</si>
  <si>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</si>
  <si>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</si>
  <si>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</si>
  <si>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</si>
  <si>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</si>
  <si>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</si>
  <si>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</si>
  <si>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</si>
  <si>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</si>
  <si>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</si>
  <si>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</si>
  <si>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</si>
  <si>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</si>
  <si>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</si>
  <si>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</si>
  <si>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</si>
  <si>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</si>
  <si>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</si>
  <si>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</si>
  <si>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</si>
  <si>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</si>
  <si>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</si>
  <si>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</si>
  <si>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</si>
  <si>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</si>
  <si>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</si>
  <si>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</si>
  <si>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</si>
  <si>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</si>
  <si>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</si>
  <si>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</si>
  <si>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</si>
  <si>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</si>
  <si>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</si>
  <si>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</si>
  <si>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</si>
  <si>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</si>
  <si>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</si>
  <si>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</si>
  <si>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</si>
  <si>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</si>
  <si>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</si>
  <si>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</si>
  <si>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</si>
  <si>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</si>
  <si>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</si>
  <si>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</si>
  <si>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</si>
  <si>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</si>
  <si>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</si>
  <si>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</si>
  <si>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</si>
  <si>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</si>
  <si>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</si>
  <si>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</si>
  <si>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</si>
  <si>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</si>
  <si>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</si>
  <si>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</si>
  <si>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</si>
  <si>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</si>
  <si>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</si>
  <si>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</si>
  <si>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</si>
  <si>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</si>
  <si>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</si>
  <si>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</si>
  <si>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</si>
  <si>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</si>
  <si>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</si>
  <si>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</si>
  <si>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</si>
  <si>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</si>
  <si>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</si>
  <si>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</si>
  <si>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</si>
  <si>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</si>
  <si>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</si>
  <si>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</si>
  <si>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</si>
  <si>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</si>
  <si>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</si>
  <si>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</si>
  <si>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</si>
  <si>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</si>
  <si>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</si>
  <si>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</si>
  <si>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</si>
  <si>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</si>
  <si>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</si>
  <si>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</si>
  <si>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</si>
  <si>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</si>
  <si>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</si>
  <si>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</si>
  <si>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</si>
  <si>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</si>
  <si>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</si>
  <si>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</si>
  <si>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</si>
  <si>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</si>
  <si>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</si>
  <si>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</si>
  <si>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</si>
  <si>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</si>
  <si>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</si>
  <si>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</si>
  <si>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</si>
  <si>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</si>
  <si>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</si>
  <si>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</si>
  <si>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</si>
  <si>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</si>
  <si>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</si>
  <si>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</si>
  <si>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</si>
  <si>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</si>
  <si>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</si>
  <si>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</si>
  <si>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</si>
  <si>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</si>
  <si>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</si>
  <si>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</si>
  <si>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</si>
  <si>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</si>
  <si>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</si>
  <si>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</si>
  <si>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</si>
  <si>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</si>
  <si>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</si>
  <si>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</si>
  <si>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</si>
  <si>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</si>
  <si>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</si>
  <si>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</si>
  <si>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</si>
  <si>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</si>
  <si>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</si>
  <si>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</si>
  <si>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</si>
  <si>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</si>
  <si>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</si>
  <si>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</si>
  <si>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</si>
  <si>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</si>
  <si>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</si>
  <si>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</si>
  <si>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</si>
  <si>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</si>
  <si>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</si>
  <si>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</si>
  <si>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</si>
  <si>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</si>
  <si>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</si>
  <si>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</si>
  <si>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</si>
  <si>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</si>
  <si>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</si>
  <si>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</si>
  <si>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</si>
  <si>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</si>
  <si>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</si>
  <si>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</si>
  <si>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</si>
  <si>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</si>
  <si>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</si>
  <si>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</si>
  <si>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</si>
  <si>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</si>
  <si>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</si>
  <si>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</si>
  <si>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</si>
  <si>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</si>
  <si>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</si>
  <si>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</si>
  <si>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</si>
  <si>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</si>
  <si>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</si>
  <si>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</si>
  <si>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</si>
  <si>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</si>
  <si>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</si>
  <si>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</si>
  <si>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</si>
  <si>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</si>
  <si>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</si>
  <si>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</si>
  <si>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</si>
  <si>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</si>
  <si>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</si>
  <si>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</si>
  <si>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</si>
  <si>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</si>
  <si>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</si>
  <si>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</si>
  <si>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</si>
  <si>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</si>
  <si>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</si>
  <si>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</si>
  <si>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</si>
  <si>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</si>
  <si>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</si>
  <si>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</si>
  <si>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</si>
  <si>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</si>
  <si>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</si>
  <si>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</si>
  <si>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</si>
  <si>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</si>
  <si>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</si>
  <si>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</si>
  <si>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</si>
  <si>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</si>
  <si>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</si>
  <si>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</si>
  <si>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</si>
  <si>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</si>
  <si>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</si>
  <si>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</si>
  <si>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</si>
  <si>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</si>
  <si>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</si>
  <si>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</si>
  <si>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</si>
  <si>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</si>
  <si>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</si>
  <si>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</si>
  <si>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</si>
  <si>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</si>
  <si>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</si>
  <si>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</si>
  <si>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</si>
  <si>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</si>
  <si>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</si>
  <si>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</si>
  <si>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</si>
  <si>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</si>
  <si>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</si>
  <si>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</si>
  <si>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</si>
  <si>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</si>
  <si>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</si>
  <si>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</si>
  <si>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</si>
  <si>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</si>
  <si>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</si>
  <si>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</si>
  <si>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</si>
  <si>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</si>
  <si>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</si>
  <si>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</si>
  <si>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</si>
  <si>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</si>
  <si>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</si>
  <si>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</si>
  <si>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</si>
  <si>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</si>
  <si>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</si>
  <si>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</si>
  <si>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</si>
  <si>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</si>
  <si>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</si>
  <si>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</si>
  <si>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</si>
  <si>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</si>
  <si>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</si>
  <si>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</si>
  <si>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</si>
  <si>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</si>
  <si>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</si>
  <si>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</si>
  <si>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</si>
  <si>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</si>
  <si>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</si>
  <si>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</si>
  <si>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</si>
  <si>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</si>
  <si>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</si>
  <si>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</si>
  <si>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</si>
  <si>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</si>
  <si>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</si>
  <si>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</si>
  <si>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</si>
  <si>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</si>
  <si>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</si>
  <si>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</si>
  <si>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</si>
  <si>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</si>
  <si>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</si>
  <si>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</si>
  <si>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</si>
  <si>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</si>
  <si>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</si>
  <si>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</si>
  <si>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</si>
  <si>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</si>
  <si>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</si>
  <si>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</si>
  <si>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</si>
  <si>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</si>
  <si>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</si>
  <si>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</si>
  <si>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</si>
  <si>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</si>
  <si>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</si>
  <si>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</si>
  <si>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</si>
  <si>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</si>
  <si>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</si>
  <si>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</si>
  <si>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</si>
  <si>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</si>
  <si>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</si>
  <si>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</si>
  <si>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</si>
  <si>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</si>
  <si>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</si>
  <si>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</si>
  <si>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</si>
  <si>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</si>
  <si>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</si>
  <si>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</si>
  <si>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</si>
  <si>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</si>
  <si>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</si>
  <si>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</si>
  <si>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</si>
  <si>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</si>
  <si>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</si>
  <si>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</si>
  <si>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</si>
  <si>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</si>
  <si>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</si>
  <si>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</si>
  <si>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</si>
  <si>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</si>
  <si>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</si>
  <si>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</si>
  <si>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</si>
  <si>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</si>
  <si>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</si>
  <si>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</si>
  <si>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</si>
  <si>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</si>
  <si>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</si>
  <si>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</si>
  <si>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</si>
  <si>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</si>
  <si>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</si>
  <si>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</si>
  <si>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</si>
  <si>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</si>
  <si>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</si>
  <si>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</si>
  <si>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</si>
  <si>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</si>
  <si>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</si>
  <si>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</si>
  <si>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</si>
  <si>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</si>
  <si>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</si>
  <si>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</si>
  <si>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</si>
  <si>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</si>
  <si>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</si>
  <si>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</si>
  <si>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</si>
  <si>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</si>
  <si>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</si>
  <si>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</si>
  <si>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</si>
  <si>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</si>
  <si>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</si>
  <si>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</si>
  <si>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</si>
  <si>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</si>
  <si>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</si>
  <si>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</si>
  <si>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</si>
  <si>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</si>
  <si>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</si>
  <si>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</si>
  <si>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</si>
  <si>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</si>
  <si>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</si>
  <si>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</si>
  <si>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</si>
  <si>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</si>
  <si>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</si>
  <si>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</si>
  <si>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</si>
  <si>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</si>
  <si>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</si>
  <si>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</si>
  <si>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</si>
  <si>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</si>
  <si>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</si>
  <si>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</si>
  <si>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</si>
  <si>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</si>
  <si>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</si>
  <si>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</si>
  <si>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</si>
  <si>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</si>
  <si>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</si>
  <si>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</si>
  <si>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</si>
  <si>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</si>
  <si>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</si>
  <si>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</si>
  <si>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</si>
  <si>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</si>
  <si>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</si>
  <si>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</si>
  <si>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</si>
  <si>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</si>
  <si>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</si>
  <si>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</si>
  <si>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</si>
  <si>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</si>
  <si>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</si>
  <si>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</si>
  <si>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</si>
  <si>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</si>
  <si>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</si>
  <si>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</si>
  <si>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</si>
  <si>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</si>
  <si>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</si>
  <si>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</si>
  <si>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</si>
  <si>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</si>
  <si>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</si>
  <si>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</si>
  <si>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</si>
  <si>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</si>
  <si>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</si>
  <si>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</si>
  <si>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</si>
  <si>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</si>
  <si>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</si>
  <si>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</si>
  <si>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</si>
  <si>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</si>
  <si>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</si>
  <si>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</si>
  <si>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</si>
  <si>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</si>
  <si>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</si>
  <si>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</si>
  <si>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</si>
  <si>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</si>
  <si>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</si>
  <si>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</si>
  <si>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</si>
  <si>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</si>
  <si>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</si>
  <si>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</si>
  <si>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</si>
  <si>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</si>
  <si>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</si>
  <si>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</si>
  <si>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</si>
  <si>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</si>
  <si>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</si>
  <si>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</si>
  <si>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</si>
  <si>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</si>
  <si>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</si>
  <si>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</si>
  <si>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</si>
  <si>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</si>
  <si>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</si>
  <si>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</si>
  <si>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</si>
  <si>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</si>
  <si>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</si>
  <si>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</si>
  <si>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</si>
  <si>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</si>
  <si>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</si>
  <si>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</si>
  <si>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</si>
  <si>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</si>
  <si>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</si>
  <si>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</si>
  <si>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</si>
  <si>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</si>
  <si>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</si>
  <si>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</si>
  <si>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</si>
  <si>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</si>
  <si>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</si>
  <si>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</si>
  <si>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</si>
  <si>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</si>
  <si>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</si>
  <si>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</si>
  <si>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</si>
  <si>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</si>
  <si>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</si>
  <si>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</si>
  <si>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</si>
  <si>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</si>
  <si>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</si>
  <si>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</si>
  <si>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</si>
  <si>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</si>
  <si>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</si>
  <si>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</si>
  <si>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</si>
  <si>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</si>
  <si>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</si>
  <si>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</si>
  <si>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</si>
  <si>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</si>
  <si>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</si>
  <si>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</si>
  <si>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</si>
  <si>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</si>
  <si>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</si>
  <si>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</si>
  <si>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</si>
  <si>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</si>
  <si>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</si>
  <si>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</si>
  <si>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</si>
  <si>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</si>
  <si>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</si>
  <si>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</si>
  <si>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</si>
  <si>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</si>
  <si>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</si>
  <si>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</si>
  <si>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</si>
  <si>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</si>
  <si>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</si>
  <si>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</si>
  <si>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</si>
  <si>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</si>
  <si>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</si>
  <si>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</si>
  <si>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</si>
  <si>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</si>
  <si>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</si>
  <si>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</si>
  <si>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</si>
  <si>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</si>
  <si>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</si>
  <si>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</si>
  <si>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</si>
  <si>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</si>
  <si>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</si>
  <si>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</si>
  <si>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</si>
  <si>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</si>
  <si>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</si>
  <si>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</si>
  <si>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</si>
  <si>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</si>
  <si>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</si>
  <si>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</si>
  <si>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</si>
  <si>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</si>
  <si>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</si>
  <si>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</si>
  <si>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</si>
  <si>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</si>
  <si>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</si>
  <si>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</si>
  <si>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</si>
  <si>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</si>
  <si>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</si>
  <si>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</si>
  <si>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</si>
  <si>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</si>
  <si>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</si>
  <si>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</si>
  <si>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</si>
  <si>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</si>
  <si>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</si>
  <si>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</si>
  <si>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</si>
  <si>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</si>
  <si>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</si>
  <si>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</si>
  <si>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</si>
  <si>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</si>
  <si>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</si>
  <si>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</si>
  <si>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</si>
  <si>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</si>
  <si>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</si>
  <si>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</si>
  <si>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</si>
  <si>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</si>
  <si>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</si>
  <si>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</si>
  <si>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</si>
  <si>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</si>
  <si>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</si>
  <si>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</si>
  <si>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</si>
  <si>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</si>
  <si>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</si>
  <si>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</si>
  <si>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</si>
  <si>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</si>
  <si>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</si>
  <si>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</si>
  <si>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</si>
  <si>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</si>
  <si>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</si>
  <si>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</si>
  <si>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</si>
  <si>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</si>
  <si>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</si>
  <si>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</si>
  <si>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</si>
  <si>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</si>
  <si>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</si>
  <si>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</si>
  <si>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</si>
  <si>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</si>
  <si>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</si>
  <si>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</si>
  <si>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</si>
  <si>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</si>
  <si>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</si>
  <si>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</si>
  <si>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</si>
  <si>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</si>
  <si>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</si>
  <si>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</si>
  <si>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</si>
  <si>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</si>
  <si>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</si>
  <si>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</si>
  <si>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</si>
  <si>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</si>
  <si>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</si>
  <si>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</si>
  <si>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</si>
  <si>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</si>
  <si>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</si>
  <si>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</si>
  <si>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</si>
  <si>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</si>
  <si>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</si>
  <si>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</si>
  <si>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</si>
  <si>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</si>
  <si>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</si>
  <si>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</si>
  <si>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</si>
  <si>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</si>
  <si>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</si>
  <si>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</si>
  <si>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</si>
  <si>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</si>
  <si>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</si>
  <si>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</si>
  <si>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</si>
  <si>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</si>
  <si>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</si>
  <si>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</si>
  <si>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</si>
  <si>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</si>
  <si>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</si>
  <si>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</si>
  <si>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</si>
  <si>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</si>
  <si>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</si>
  <si>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</si>
  <si>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</si>
  <si>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</si>
  <si>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</si>
  <si>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</si>
  <si>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</si>
  <si>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</si>
  <si>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</si>
  <si>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</si>
  <si>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</si>
  <si>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</si>
  <si>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</si>
  <si>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</si>
  <si>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</si>
  <si>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</si>
  <si>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</si>
  <si>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</si>
  <si>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</si>
  <si>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</si>
  <si>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</si>
  <si>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</si>
  <si>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</si>
  <si>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</si>
  <si>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</si>
  <si>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</si>
  <si>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</si>
  <si>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</si>
  <si>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</si>
  <si>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</si>
  <si>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</si>
  <si>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</si>
  <si>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</si>
  <si>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</si>
  <si>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</si>
  <si>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</si>
  <si>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</si>
  <si>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</si>
  <si>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</si>
  <si>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</si>
  <si>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</si>
  <si>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</si>
  <si>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</si>
  <si>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</si>
  <si>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</si>
  <si>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</si>
  <si>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</si>
  <si>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</si>
  <si>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</si>
  <si>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</si>
  <si>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</si>
  <si>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</si>
  <si>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</si>
  <si>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</si>
  <si>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</si>
  <si>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</si>
  <si>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</si>
  <si>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</si>
  <si>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</si>
  <si>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</si>
  <si>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</si>
  <si>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</si>
  <si>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</si>
  <si>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</si>
  <si>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</si>
  <si>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</si>
  <si>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</si>
  <si>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</si>
  <si>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</si>
  <si>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</si>
  <si>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</si>
  <si>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</si>
  <si>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</si>
  <si>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</si>
  <si>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</si>
  <si>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</si>
  <si>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</si>
  <si>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</si>
  <si>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</si>
  <si>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</si>
  <si>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</si>
  <si>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</si>
  <si>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</si>
  <si>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</si>
  <si>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</si>
  <si>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</si>
  <si>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</si>
  <si>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</si>
  <si>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</si>
  <si>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</si>
  <si>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</si>
  <si>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</si>
  <si>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</si>
  <si>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</si>
  <si>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</si>
  <si>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</si>
  <si>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</si>
  <si>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</si>
  <si>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</si>
  <si>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</si>
  <si>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</si>
  <si>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</si>
  <si>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</si>
  <si>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</si>
  <si>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</si>
  <si>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</si>
  <si>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</si>
  <si>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</si>
  <si>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</si>
  <si>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</si>
  <si>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</si>
  <si>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</si>
  <si>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</si>
  <si>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</si>
  <si>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</si>
  <si>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</si>
  <si>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</si>
  <si>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</si>
  <si>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</si>
  <si>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</si>
  <si>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</si>
  <si>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</si>
  <si>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</si>
  <si>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</si>
  <si>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</si>
  <si>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</si>
  <si>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</si>
  <si>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</si>
  <si>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</si>
  <si>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</si>
  <si>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</si>
  <si>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</si>
  <si>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</si>
  <si>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</si>
  <si>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</si>
  <si>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</si>
  <si>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</si>
  <si>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</si>
  <si>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</si>
  <si>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</si>
  <si>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</si>
  <si>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</si>
  <si>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</si>
  <si>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</si>
  <si>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</si>
  <si>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</si>
  <si>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</si>
  <si>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</si>
  <si>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</si>
  <si>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</si>
  <si>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</si>
  <si>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</si>
  <si>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</si>
  <si>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</si>
  <si>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</si>
  <si>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</si>
  <si>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</si>
  <si>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</si>
  <si>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</si>
  <si>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</si>
  <si>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</si>
  <si>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</si>
  <si>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</si>
  <si>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</si>
  <si>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</si>
  <si>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</si>
  <si>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</si>
  <si>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</si>
  <si>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</si>
  <si>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</si>
  <si>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</si>
  <si>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</si>
  <si>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</si>
  <si>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</si>
  <si>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</si>
  <si>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</si>
  <si>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</si>
  <si>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</si>
  <si>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</si>
  <si>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</si>
  <si>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</si>
  <si>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</si>
  <si>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</si>
  <si>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</si>
  <si>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</si>
  <si>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</si>
  <si>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</si>
  <si>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</si>
  <si>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</si>
  <si>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</si>
  <si>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</si>
  <si>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</si>
  <si>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</si>
  <si>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</si>
  <si>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</si>
  <si>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</si>
  <si>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</si>
  <si>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</si>
  <si>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</si>
  <si>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</si>
  <si>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</si>
  <si>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</si>
  <si>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</si>
  <si>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</si>
  <si>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</si>
  <si>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</si>
  <si>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</si>
  <si>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</si>
  <si>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</si>
  <si>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</si>
  <si>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</si>
  <si>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</si>
  <si>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</si>
  <si>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</si>
  <si>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</si>
  <si>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</si>
  <si>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</si>
  <si>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</si>
  <si>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</si>
  <si>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</si>
  <si>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</si>
  <si>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</si>
  <si>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</si>
  <si>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</si>
  <si>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</si>
  <si>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</si>
  <si>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</si>
  <si>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</si>
  <si>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</si>
  <si>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</si>
  <si>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</si>
  <si>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</si>
  <si>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</si>
  <si>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</si>
  <si>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</si>
  <si>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</si>
  <si>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</si>
  <si>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</si>
  <si>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</si>
  <si>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</si>
  <si>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</si>
  <si>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</si>
  <si>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</si>
  <si>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</si>
  <si>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</si>
  <si>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</si>
  <si>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</si>
  <si>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</si>
  <si>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</si>
  <si>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</si>
  <si>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</si>
  <si>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</si>
  <si>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</si>
  <si>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</si>
  <si>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</si>
  <si>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</si>
  <si>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</si>
  <si>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</si>
  <si>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</si>
  <si>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</si>
  <si>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</si>
  <si>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</si>
  <si>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</si>
  <si>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</si>
  <si>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</si>
  <si>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</si>
  <si>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</si>
  <si>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</si>
  <si>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</si>
  <si>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</si>
  <si>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</si>
  <si>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</si>
  <si>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</si>
  <si>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</si>
  <si>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</si>
  <si>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</si>
  <si>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</si>
  <si>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</si>
  <si>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</si>
  <si>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</si>
  <si>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</si>
  <si>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</si>
  <si>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</si>
  <si>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</si>
  <si>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</si>
  <si>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</si>
  <si>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</si>
  <si>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</si>
  <si>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</si>
  <si>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</si>
  <si>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</si>
  <si>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</si>
  <si>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</si>
  <si>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</si>
  <si>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</si>
  <si>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</si>
  <si>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</si>
  <si>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</si>
  <si>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</si>
  <si>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</si>
  <si>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</si>
  <si>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</si>
  <si>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</si>
  <si>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</si>
  <si>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</si>
  <si>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</si>
  <si>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</si>
  <si>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</si>
  <si>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</si>
  <si>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</si>
  <si>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</si>
  <si>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</si>
  <si>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</si>
  <si>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</si>
  <si>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</si>
  <si>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</si>
  <si>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</si>
  <si>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</si>
  <si>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</si>
  <si>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</si>
  <si>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</si>
  <si>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</si>
  <si>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</si>
  <si>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</si>
  <si>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</si>
  <si>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</si>
  <si>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</si>
  <si>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</si>
  <si>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</si>
  <si>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</si>
  <si>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</si>
  <si>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</si>
  <si>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</si>
  <si>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</si>
  <si>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</si>
  <si>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</si>
  <si>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</si>
  <si>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</si>
  <si>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</si>
  <si>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</si>
  <si>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</si>
  <si>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</si>
  <si>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</si>
  <si>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</si>
  <si>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</si>
  <si>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</si>
  <si>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</si>
  <si>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</si>
  <si>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</si>
  <si>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</si>
  <si>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</si>
  <si>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</si>
  <si>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</si>
  <si>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</si>
  <si>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</si>
  <si>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</si>
  <si>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</si>
  <si>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</si>
  <si>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</si>
  <si>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</si>
  <si>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</si>
  <si>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</si>
  <si>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</si>
  <si>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</si>
  <si>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</si>
  <si>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</si>
  <si>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</si>
  <si>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</si>
  <si>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</si>
  <si>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</si>
  <si>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</si>
  <si>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</si>
  <si>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</si>
  <si>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</si>
  <si>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</si>
  <si>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</si>
  <si>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</si>
  <si>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</si>
  <si>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</si>
  <si>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</si>
  <si>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</si>
  <si>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</si>
  <si>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</si>
  <si>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</si>
  <si>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</si>
  <si>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</si>
  <si>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</si>
  <si>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</si>
  <si>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</si>
  <si>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</si>
  <si>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</si>
  <si>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</si>
  <si>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</si>
  <si>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</si>
  <si>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</si>
  <si>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</si>
  <si>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</si>
  <si>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</si>
  <si>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</si>
  <si>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</si>
  <si>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</si>
  <si>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</si>
  <si>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</si>
  <si>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</si>
  <si>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</si>
  <si>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</si>
  <si>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</si>
  <si>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</si>
  <si>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</si>
  <si>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</si>
  <si>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</si>
  <si>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</si>
  <si>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</si>
  <si>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</si>
  <si>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</si>
  <si>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</si>
  <si>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</si>
  <si>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</si>
  <si>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</si>
  <si>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</si>
  <si>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</si>
  <si>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</si>
  <si>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</si>
  <si>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</si>
  <si>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</si>
  <si>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</si>
  <si>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</si>
  <si>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</si>
  <si>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</si>
  <si>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</si>
  <si>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</si>
  <si>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</si>
  <si>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</si>
  <si>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</si>
  <si>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</si>
  <si>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</si>
  <si>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</si>
  <si>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</si>
  <si>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</si>
  <si>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</si>
  <si>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</si>
  <si>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</si>
  <si>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</si>
  <si>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</si>
  <si>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</si>
  <si>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</si>
  <si>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</si>
  <si>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</si>
  <si>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</si>
  <si>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</si>
  <si>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</si>
  <si>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</si>
  <si>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</si>
  <si>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</si>
  <si>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</si>
  <si>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</si>
  <si>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</si>
  <si>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</si>
  <si>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</si>
  <si>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</si>
  <si>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</si>
  <si>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</si>
  <si>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</si>
  <si>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</si>
  <si>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</si>
  <si>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</si>
  <si>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</si>
  <si>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</si>
  <si>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</si>
  <si>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</si>
  <si>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</si>
  <si>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</si>
  <si>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</si>
  <si>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</si>
  <si>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</si>
  <si>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</si>
  <si>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</si>
  <si>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</si>
  <si>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</si>
  <si>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</si>
  <si>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</si>
  <si>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</si>
  <si>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</si>
  <si>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</si>
  <si>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</si>
  <si>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</si>
  <si>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</si>
  <si>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</si>
  <si>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</si>
  <si>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</si>
  <si>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</si>
  <si>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</si>
  <si>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</si>
  <si>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</si>
  <si>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</si>
  <si>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</si>
  <si>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</si>
  <si>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</si>
  <si>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</si>
  <si>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</si>
  <si>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</si>
  <si>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</si>
  <si>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</si>
  <si>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</si>
  <si>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</si>
  <si>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</si>
  <si>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</si>
  <si>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</si>
  <si>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</si>
  <si>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</si>
  <si>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</si>
  <si>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</si>
  <si>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</si>
  <si>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</si>
  <si>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</si>
  <si>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</si>
  <si>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</si>
  <si>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</si>
  <si>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</si>
  <si>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</si>
  <si>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</si>
  <si>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</si>
  <si>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</si>
  <si>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</si>
  <si>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</si>
  <si>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</si>
  <si>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</si>
  <si>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</si>
  <si>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</si>
  <si>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</si>
  <si>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</si>
  <si>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</si>
  <si>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</si>
  <si>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</si>
  <si>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</si>
  <si>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</si>
  <si>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</si>
  <si>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</si>
  <si>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</si>
  <si>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</si>
  <si>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</si>
  <si>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</si>
  <si>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</si>
  <si>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</si>
  <si>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</si>
  <si>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</si>
  <si>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</si>
  <si>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</si>
  <si>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</si>
  <si>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</si>
  <si>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</si>
  <si>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</si>
  <si>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</si>
  <si>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</si>
  <si>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</si>
  <si>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</si>
  <si>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</si>
  <si>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</si>
  <si>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</si>
  <si>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</si>
  <si>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</si>
  <si>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</si>
  <si>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</si>
  <si>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</si>
  <si>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</si>
  <si>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</si>
  <si>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</si>
  <si>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</si>
  <si>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</si>
  <si>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</si>
  <si>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</si>
  <si>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</si>
  <si>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</si>
  <si>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</si>
  <si>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</si>
  <si>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</si>
  <si>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</si>
  <si>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</si>
  <si>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</si>
  <si>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</si>
  <si>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</si>
  <si>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</si>
  <si>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</si>
  <si>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</si>
  <si>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</si>
  <si>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</si>
  <si>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</si>
  <si>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</si>
  <si>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</si>
  <si>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</si>
  <si>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</si>
  <si>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</si>
  <si>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</si>
  <si>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</si>
  <si>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</si>
  <si>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</si>
  <si>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</si>
  <si>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</si>
  <si>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</si>
  <si>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</si>
  <si>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</si>
  <si>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</si>
  <si>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</si>
  <si>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</si>
  <si>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</si>
  <si>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</si>
  <si>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</si>
  <si>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</si>
  <si>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</si>
  <si>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</si>
  <si>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</si>
  <si>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</si>
  <si>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</si>
  <si>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</si>
  <si>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</si>
  <si>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</si>
  <si>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</si>
  <si>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</si>
  <si>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</si>
  <si>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</si>
  <si>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</si>
  <si>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</si>
  <si>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</si>
  <si>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</si>
  <si>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</si>
  <si>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</si>
  <si>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</si>
  <si>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</si>
  <si>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</si>
  <si>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</si>
  <si>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</si>
  <si>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</si>
  <si>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</si>
  <si>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</si>
  <si>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</si>
  <si>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</si>
  <si>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</si>
  <si>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</si>
  <si>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</si>
  <si>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</si>
  <si>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</si>
  <si>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</si>
  <si>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</si>
  <si>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</si>
  <si>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</si>
  <si>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</si>
  <si>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</si>
  <si>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</si>
  <si>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</si>
  <si>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</si>
  <si>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</si>
  <si>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</si>
  <si>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</si>
  <si>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</si>
  <si>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</si>
  <si>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</si>
  <si>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</si>
  <si>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</si>
  <si>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</si>
  <si>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</si>
  <si>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</si>
  <si>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</si>
  <si>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</si>
  <si>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</si>
  <si>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</si>
  <si>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</si>
  <si>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</si>
  <si>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</si>
  <si>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</si>
  <si>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</si>
  <si>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</si>
  <si>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</si>
  <si>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</si>
  <si>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</si>
  <si>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</si>
  <si>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</si>
  <si>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</si>
  <si>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</si>
  <si>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</si>
  <si>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</si>
  <si>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</si>
  <si>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</si>
  <si>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</si>
  <si>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</si>
  <si>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</si>
  <si>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</si>
  <si>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</si>
  <si>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</si>
  <si>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</si>
  <si>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</si>
  <si>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</si>
  <si>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</si>
  <si>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</si>
  <si>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</si>
  <si>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</si>
  <si>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</si>
  <si>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</si>
  <si>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</si>
  <si>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</si>
  <si>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</si>
  <si>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</si>
  <si>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</si>
  <si>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</si>
  <si>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</si>
  <si>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</si>
  <si>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</si>
  <si>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</si>
  <si>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</si>
  <si>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</si>
  <si>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</si>
  <si>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</si>
  <si>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</si>
  <si>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</si>
  <si>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</si>
  <si>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</si>
  <si>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</si>
  <si>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</si>
  <si>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</si>
  <si>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</si>
  <si>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</si>
  <si>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</si>
  <si>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</si>
  <si>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</si>
  <si>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</si>
  <si>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</si>
  <si>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</si>
  <si>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</si>
  <si>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</si>
  <si>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</si>
  <si>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</si>
  <si>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</si>
  <si>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</si>
  <si>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</si>
  <si>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</si>
  <si>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</si>
  <si>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</si>
  <si>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</si>
  <si>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</si>
  <si>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</si>
  <si>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</si>
  <si>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</si>
  <si>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</si>
  <si>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</si>
  <si>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</si>
  <si>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</si>
  <si>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</si>
  <si>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</si>
  <si>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</si>
  <si>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</si>
  <si>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</si>
  <si>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</si>
  <si>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</si>
  <si>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</si>
  <si>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</si>
  <si>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</si>
  <si>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</si>
  <si>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</si>
  <si>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</si>
  <si>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</si>
  <si>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</si>
  <si>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</si>
  <si>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</si>
  <si>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</si>
  <si>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</si>
  <si>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</si>
  <si>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</si>
  <si>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</si>
  <si>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</si>
  <si>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</si>
  <si>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</si>
  <si>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</si>
  <si>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</si>
  <si>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</si>
  <si>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</si>
  <si>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</si>
  <si>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</si>
  <si>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</si>
  <si>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</si>
  <si>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</si>
  <si>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</si>
  <si>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</si>
  <si>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</si>
  <si>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</si>
  <si>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</si>
  <si>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</si>
  <si>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</si>
  <si>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</si>
  <si>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</si>
  <si>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</si>
  <si>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</si>
  <si>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</si>
  <si>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</si>
  <si>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</si>
  <si>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</si>
  <si>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</si>
  <si>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</si>
  <si>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</si>
  <si>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</si>
  <si>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</si>
  <si>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</si>
  <si>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</si>
  <si>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</si>
  <si>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</si>
  <si>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</si>
  <si>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</si>
  <si>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</si>
  <si>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</si>
  <si>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</si>
  <si>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</si>
  <si>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</si>
  <si>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</si>
  <si>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</si>
  <si>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</si>
  <si>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</si>
  <si>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</si>
  <si>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</si>
  <si>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</si>
  <si>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</si>
  <si>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</si>
  <si>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</si>
  <si>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</si>
  <si>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</si>
  <si>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</si>
  <si>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</si>
  <si>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</si>
  <si>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</si>
  <si>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</si>
  <si>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</si>
  <si>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</si>
  <si>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</si>
  <si>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</si>
  <si>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</si>
  <si>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</si>
  <si>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</si>
  <si>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</si>
  <si>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</si>
  <si>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</si>
  <si>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</si>
  <si>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</si>
  <si>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</si>
  <si>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</si>
  <si>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</si>
  <si>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</si>
  <si>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</si>
  <si>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</si>
  <si>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</si>
  <si>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</si>
  <si>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</si>
  <si>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</si>
  <si>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</si>
  <si>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</si>
  <si>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</si>
  <si>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</si>
  <si>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</si>
  <si>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</si>
  <si>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</si>
  <si>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</si>
  <si>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</si>
  <si>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</si>
  <si>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</si>
  <si>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</si>
  <si>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</si>
  <si>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</si>
  <si>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</si>
  <si>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</si>
  <si>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</si>
  <si>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</si>
  <si>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</si>
  <si>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</si>
  <si>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</si>
  <si>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</si>
  <si>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</si>
  <si>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</si>
  <si>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</si>
  <si>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</si>
  <si>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</si>
  <si>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</si>
  <si>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</si>
  <si>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</si>
  <si>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</si>
  <si>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</si>
  <si>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</si>
  <si>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</si>
  <si>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</si>
  <si>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</si>
  <si>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</si>
  <si>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</si>
  <si>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</si>
  <si>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</si>
  <si>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</si>
  <si>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</si>
  <si>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</si>
  <si>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</si>
  <si>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</si>
  <si>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</si>
  <si>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</si>
  <si>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</si>
  <si>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</si>
  <si>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</si>
  <si>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</si>
  <si>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</si>
  <si>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</si>
  <si>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</si>
  <si>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</si>
  <si>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</si>
  <si>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</si>
  <si>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</si>
  <si>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</si>
  <si>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</si>
  <si>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</si>
  <si>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</si>
  <si>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</si>
  <si>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</si>
  <si>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</si>
  <si>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</si>
  <si>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</si>
  <si>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</si>
  <si>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</si>
  <si>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</si>
  <si>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</si>
  <si>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</si>
  <si>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</si>
  <si>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</si>
  <si>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</si>
  <si>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</si>
  <si>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</si>
  <si>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</si>
  <si>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</si>
  <si>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</si>
  <si>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</si>
  <si>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</si>
  <si>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</si>
  <si>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</si>
  <si>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</si>
  <si>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</si>
  <si>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</si>
  <si>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</si>
  <si>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</si>
  <si>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</si>
  <si>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</si>
  <si>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</si>
  <si>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</si>
  <si>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</si>
  <si>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</si>
  <si>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</si>
  <si>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</si>
  <si>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</si>
  <si>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</si>
  <si>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</si>
  <si>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</si>
  <si>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</si>
  <si>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</si>
  <si>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</si>
  <si>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</si>
  <si>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</si>
  <si>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</si>
  <si>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</si>
  <si>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</si>
  <si>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</si>
  <si>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</si>
  <si>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</si>
  <si>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</si>
  <si>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</si>
  <si>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</si>
  <si>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</si>
  <si>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</si>
  <si>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</si>
  <si>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</si>
  <si>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</si>
  <si>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</si>
  <si>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</si>
  <si>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</si>
  <si>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</si>
  <si>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</si>
  <si>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</si>
  <si>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</si>
  <si>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</si>
  <si>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</si>
  <si>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</si>
  <si>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</si>
  <si>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</si>
  <si>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</si>
  <si>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</si>
  <si>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</si>
  <si>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</si>
  <si>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</si>
  <si>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</si>
  <si>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</si>
  <si>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</si>
  <si>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</si>
  <si>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</si>
  <si>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</si>
  <si>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</si>
  <si>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</si>
  <si>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</si>
  <si>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</si>
  <si>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</si>
  <si>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</si>
  <si>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</si>
  <si>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</si>
  <si>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</si>
  <si>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</si>
  <si>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</si>
  <si>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</si>
  <si>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</si>
  <si>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</si>
  <si>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</si>
  <si>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</si>
  <si>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</si>
  <si>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</si>
  <si>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</si>
  <si>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</si>
  <si>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</si>
  <si>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</si>
  <si>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</si>
  <si>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</si>
  <si>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</si>
  <si>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</si>
  <si>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</si>
  <si>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</si>
  <si>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</si>
  <si>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</si>
  <si>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</si>
  <si>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</si>
  <si>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</si>
  <si>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</si>
  <si>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</si>
  <si>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</si>
  <si>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</si>
  <si>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</si>
  <si>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</si>
  <si>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</si>
  <si>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</si>
  <si>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</si>
  <si>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</si>
  <si>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</si>
  <si>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</si>
  <si>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</si>
  <si>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</si>
  <si>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</si>
  <si>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</si>
  <si>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</si>
  <si>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</si>
  <si>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</si>
  <si>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</si>
  <si>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</si>
  <si>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</si>
  <si>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</si>
  <si>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</si>
  <si>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</si>
  <si>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</si>
  <si>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</si>
  <si>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</si>
  <si>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</si>
  <si>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</si>
  <si>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</si>
  <si>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</si>
  <si>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</si>
  <si>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</si>
  <si>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</si>
  <si>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</si>
  <si>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</si>
  <si>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</si>
  <si>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</si>
  <si>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</si>
  <si>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</si>
  <si>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</si>
  <si>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</si>
  <si>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</si>
  <si>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</si>
  <si>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</si>
  <si>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</si>
  <si>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</si>
  <si>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</si>
  <si>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</si>
  <si>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</si>
  <si>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</si>
  <si>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</si>
  <si>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</si>
  <si>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</si>
  <si>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</si>
  <si>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</si>
  <si>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</si>
  <si>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</si>
  <si>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</si>
  <si>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</si>
  <si>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</si>
  <si>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</si>
  <si>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</si>
  <si>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</si>
  <si>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</si>
  <si>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</si>
  <si>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</si>
  <si>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</si>
  <si>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</si>
  <si>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</si>
  <si>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</si>
  <si>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</si>
  <si>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</si>
  <si>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</si>
  <si>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</si>
  <si>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</si>
  <si>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</si>
  <si>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</si>
  <si>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</si>
  <si>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</si>
  <si>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</si>
  <si>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</si>
  <si>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</si>
  <si>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</si>
  <si>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</si>
  <si>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</si>
  <si>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</si>
  <si>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</si>
  <si>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</si>
  <si>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</si>
  <si>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</si>
  <si>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</si>
  <si>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</si>
  <si>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</si>
  <si>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</si>
  <si>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</si>
  <si>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</si>
  <si>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</si>
  <si>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</si>
  <si>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</si>
  <si>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</si>
  <si>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</si>
  <si>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</si>
  <si>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</si>
  <si>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</si>
  <si>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</si>
  <si>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</si>
  <si>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</si>
  <si>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</si>
  <si>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</si>
  <si>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</si>
  <si>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</si>
  <si>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</si>
  <si>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</si>
  <si>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</si>
  <si>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</si>
  <si>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</si>
  <si>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</si>
  <si>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</si>
  <si>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</si>
  <si>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</si>
  <si>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</si>
  <si>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</si>
  <si>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</si>
  <si>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</si>
  <si>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</si>
  <si>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</si>
  <si>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</si>
  <si>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</si>
  <si>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</si>
  <si>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</si>
  <si>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</si>
  <si>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</si>
  <si>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</si>
  <si>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</si>
  <si>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</si>
  <si>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</si>
  <si>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</si>
  <si>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</si>
  <si>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</si>
  <si>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</si>
  <si>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</si>
  <si>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</si>
  <si>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</si>
  <si>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</si>
  <si>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</si>
  <si>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</si>
  <si>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</si>
  <si>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</si>
  <si>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</si>
  <si>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</si>
  <si>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</si>
  <si>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</si>
  <si>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</si>
  <si>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</si>
  <si>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</si>
  <si>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</si>
  <si>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</si>
  <si>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</si>
  <si>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</si>
  <si>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</si>
  <si>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</si>
  <si>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</si>
  <si>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</si>
  <si>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</si>
  <si>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</si>
  <si>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</si>
  <si>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</si>
  <si>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</si>
  <si>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</si>
  <si>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</si>
  <si>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</si>
  <si>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</si>
  <si>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</si>
  <si>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</si>
  <si>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</si>
  <si>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</si>
  <si>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</si>
  <si>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</si>
  <si>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</si>
  <si>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</si>
  <si>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</si>
  <si>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</si>
  <si>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</si>
  <si>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</si>
  <si>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</si>
  <si>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</si>
  <si>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</si>
  <si>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</si>
  <si>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</si>
  <si>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</si>
  <si>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</si>
  <si>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</si>
  <si>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</si>
  <si>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</si>
  <si>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</si>
  <si>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</si>
  <si>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</si>
  <si>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</si>
  <si>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</si>
  <si>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</si>
  <si>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</si>
  <si>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</si>
  <si>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</si>
  <si>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</si>
  <si>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</si>
  <si>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</si>
  <si>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</si>
  <si>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</si>
  <si>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</si>
  <si>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</si>
  <si>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</si>
  <si>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</si>
  <si>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</si>
  <si>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</si>
  <si>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</si>
  <si>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</si>
  <si>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</si>
  <si>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</si>
  <si>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</si>
  <si>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</si>
  <si>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</si>
  <si>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</si>
  <si>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</si>
  <si>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</si>
  <si>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</si>
  <si>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</si>
  <si>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</si>
  <si>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</si>
  <si>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</si>
  <si>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</si>
  <si>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</si>
  <si>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</si>
  <si>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</si>
  <si>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</si>
  <si>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</si>
  <si>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</si>
  <si>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</si>
  <si>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</si>
  <si>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</si>
  <si>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</si>
  <si>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</si>
  <si>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</si>
  <si>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</si>
  <si>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</si>
  <si>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</si>
  <si>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</si>
  <si>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</si>
  <si>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</si>
  <si>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</si>
  <si>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</si>
  <si>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</si>
  <si>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</si>
  <si>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</si>
  <si>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</si>
  <si>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</si>
  <si>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</si>
  <si>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</si>
  <si>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</si>
  <si>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</si>
  <si>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</si>
  <si>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</si>
  <si>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</si>
  <si>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</si>
  <si>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</si>
  <si>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</si>
  <si>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</si>
  <si>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</si>
  <si>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</si>
  <si>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</si>
  <si>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</si>
  <si>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</si>
  <si>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</si>
  <si>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</si>
  <si>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</si>
  <si>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</si>
  <si>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</si>
  <si>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</si>
  <si>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</si>
  <si>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</si>
  <si>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</si>
  <si>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</si>
  <si>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</si>
  <si>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</si>
  <si>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</si>
  <si>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</si>
  <si>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</si>
  <si>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</si>
  <si>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</si>
  <si>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</si>
  <si>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</si>
  <si>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</si>
  <si>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</si>
  <si>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</si>
  <si>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</si>
  <si>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</si>
  <si>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</si>
  <si>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</si>
  <si>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</si>
  <si>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</si>
  <si>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</si>
  <si>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</si>
  <si>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</si>
  <si>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</si>
  <si>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</si>
  <si>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</si>
  <si>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</si>
  <si>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</si>
  <si>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</si>
  <si>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</si>
  <si>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</si>
  <si>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</si>
  <si>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</si>
  <si>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</si>
  <si>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</si>
  <si>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</si>
  <si>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</si>
  <si>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</si>
  <si>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</si>
  <si>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</si>
  <si>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</si>
  <si>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</si>
  <si>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</si>
  <si>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</si>
  <si>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</si>
  <si>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</si>
  <si>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</si>
  <si>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</si>
  <si>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</si>
  <si>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</si>
  <si>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</si>
  <si>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</si>
  <si>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</si>
  <si>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</si>
  <si>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</si>
  <si>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</si>
  <si>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</si>
  <si>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</si>
  <si>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</si>
  <si>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</si>
  <si>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</si>
  <si>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</si>
  <si>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</si>
  <si>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</si>
  <si>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</si>
  <si>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</si>
  <si>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</si>
  <si>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</si>
  <si>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</si>
  <si>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</si>
  <si>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</si>
  <si>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</si>
  <si>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</si>
  <si>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</si>
  <si>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</si>
  <si>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</si>
  <si>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</si>
  <si>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</si>
  <si>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</si>
  <si>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</si>
  <si>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</si>
  <si>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</si>
  <si>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</si>
  <si>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</si>
  <si>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</si>
  <si>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</si>
  <si>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</si>
  <si>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</si>
  <si>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</si>
  <si>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</si>
  <si>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</si>
  <si>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</si>
  <si>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</si>
  <si>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</si>
  <si>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</si>
  <si>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</si>
  <si>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</si>
  <si>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</si>
  <si>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</si>
  <si>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</si>
  <si>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</si>
  <si>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</si>
  <si>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</si>
  <si>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</si>
  <si>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</si>
  <si>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</si>
  <si>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</si>
  <si>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</si>
  <si>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</si>
  <si>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</si>
  <si>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</si>
  <si>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</si>
  <si>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</si>
  <si>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</si>
  <si>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</si>
  <si>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</si>
  <si>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</si>
  <si>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</si>
  <si>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</si>
  <si>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</si>
  <si>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</si>
  <si>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</si>
  <si>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</si>
  <si>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</si>
  <si>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</si>
  <si>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</si>
  <si>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</si>
  <si>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</si>
  <si>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</si>
  <si>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</si>
  <si>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</si>
  <si>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</si>
  <si>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</si>
  <si>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</si>
  <si>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</si>
  <si>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</si>
  <si>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</si>
  <si>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</si>
  <si>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</si>
  <si>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</si>
  <si>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</si>
  <si>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</si>
  <si>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</si>
  <si>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</si>
  <si>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</si>
  <si>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</si>
  <si>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</si>
  <si>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</si>
  <si>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</si>
  <si>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</si>
  <si>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</si>
  <si>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</si>
  <si>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</si>
  <si>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</si>
  <si>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</si>
  <si>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</si>
  <si>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</si>
  <si>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</si>
  <si>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</si>
  <si>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</si>
  <si>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</si>
  <si>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</si>
  <si>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</si>
  <si>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</si>
  <si>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</si>
  <si>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</si>
  <si>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</si>
  <si>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</si>
  <si>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</si>
  <si>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</si>
  <si>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</si>
  <si>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</si>
  <si>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</si>
  <si>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</si>
  <si>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</si>
  <si>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</si>
  <si>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</si>
  <si>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</si>
  <si>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</si>
  <si>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</si>
  <si>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</si>
  <si>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</si>
  <si>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</si>
  <si>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</si>
  <si>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</si>
  <si>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</si>
  <si>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</si>
  <si>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</si>
  <si>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</si>
  <si>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</si>
  <si>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</si>
  <si>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</si>
  <si>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</si>
  <si>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</si>
  <si>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</si>
  <si>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</si>
  <si>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</si>
  <si>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</si>
  <si>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</si>
  <si>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</si>
  <si>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</si>
  <si>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</si>
  <si>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</si>
  <si>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</si>
  <si>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</si>
  <si>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</si>
  <si>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</si>
  <si>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</si>
  <si>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</si>
  <si>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</si>
  <si>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</si>
  <si>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</si>
  <si>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</si>
  <si>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</si>
  <si>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</si>
  <si>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</si>
  <si>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</si>
  <si>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</si>
  <si>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</si>
  <si>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</si>
  <si>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</si>
  <si>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</si>
  <si>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</si>
  <si>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</si>
  <si>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</si>
  <si>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</si>
  <si>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</si>
  <si>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</si>
  <si>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</si>
  <si>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</si>
  <si>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</si>
  <si>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</si>
  <si>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</si>
  <si>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</si>
  <si>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</si>
  <si>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</si>
  <si>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</si>
  <si>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</si>
  <si>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</si>
  <si>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</si>
  <si>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</si>
  <si>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</si>
  <si>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</si>
  <si>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</si>
  <si>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</si>
  <si>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</si>
  <si>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</si>
  <si>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</si>
  <si>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</si>
  <si>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</si>
  <si>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</si>
  <si>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</si>
  <si>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</si>
  <si>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</si>
  <si>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</si>
  <si>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</si>
  <si>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</si>
  <si>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</si>
  <si>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</si>
  <si>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</si>
  <si>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</si>
  <si>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</si>
  <si>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</si>
  <si>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</si>
  <si>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</si>
  <si>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</si>
  <si>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</si>
  <si>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</si>
  <si>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</si>
  <si>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</si>
  <si>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</si>
  <si>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</si>
  <si>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</si>
  <si>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</si>
  <si>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</si>
  <si>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</si>
  <si>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</si>
  <si>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</si>
  <si>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</si>
  <si>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</si>
  <si>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</si>
  <si>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</si>
  <si>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</si>
  <si>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</si>
  <si>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</si>
  <si>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</si>
  <si>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</si>
  <si>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</si>
  <si>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</si>
  <si>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</si>
  <si>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</si>
  <si>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</si>
  <si>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</si>
  <si>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</si>
  <si>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</si>
  <si>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</si>
  <si>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</si>
  <si>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</si>
  <si>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</si>
  <si>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</si>
  <si>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</si>
  <si>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</si>
  <si>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</si>
  <si>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</si>
  <si>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</si>
  <si>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</si>
  <si>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</si>
  <si>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</si>
  <si>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</si>
  <si>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</si>
  <si>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</si>
  <si>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</si>
  <si>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</si>
  <si>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</si>
  <si>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</si>
  <si>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</si>
  <si>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</si>
  <si>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</si>
  <si>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</si>
  <si>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</si>
  <si>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</si>
  <si>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</si>
  <si>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</si>
  <si>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</si>
  <si>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</si>
  <si>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</si>
  <si>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</si>
  <si>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</si>
  <si>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</si>
  <si>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</si>
  <si>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</si>
  <si>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</si>
  <si>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</si>
  <si>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</si>
  <si>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</si>
  <si>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</si>
  <si>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</si>
  <si>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</si>
  <si>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</si>
  <si>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</si>
  <si>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</si>
  <si>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</si>
  <si>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</si>
  <si>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</si>
  <si>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</si>
  <si>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</si>
  <si>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</si>
  <si>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</si>
  <si>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</si>
  <si>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</si>
  <si>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</si>
  <si>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</si>
  <si>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</si>
  <si>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</si>
  <si>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</si>
  <si>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</si>
  <si>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</si>
  <si>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</si>
  <si>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</si>
  <si>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</si>
  <si>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</si>
  <si>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</si>
  <si>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</si>
  <si>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</si>
  <si>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</si>
  <si>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</si>
  <si>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</si>
  <si>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</si>
  <si>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</si>
  <si>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</si>
  <si>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</si>
  <si>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</si>
  <si>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</si>
  <si>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</si>
  <si>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</si>
  <si>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</si>
  <si>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</si>
  <si>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</si>
  <si>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</si>
  <si>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</si>
  <si>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</si>
  <si>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</si>
  <si>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</si>
  <si>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</si>
  <si>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</si>
  <si>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</si>
  <si>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</si>
  <si>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</si>
  <si>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</si>
  <si>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</si>
  <si>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</si>
  <si>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</si>
  <si>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</si>
  <si>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</si>
  <si>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</si>
  <si>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</si>
  <si>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</si>
  <si>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</si>
  <si>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</si>
  <si>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</si>
  <si>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</si>
  <si>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</si>
  <si>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</si>
  <si>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</si>
  <si>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</si>
  <si>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</si>
  <si>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</si>
  <si>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</si>
  <si>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</si>
  <si>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</si>
  <si>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</si>
  <si>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</si>
  <si>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</si>
  <si>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</si>
  <si>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</si>
  <si>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</si>
  <si>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</si>
  <si>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</si>
  <si>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</si>
  <si>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</si>
  <si>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</si>
  <si>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</si>
  <si>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</si>
  <si>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</si>
  <si>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</si>
  <si>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</si>
  <si>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</si>
  <si>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</si>
  <si>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</si>
  <si>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</si>
  <si>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</si>
  <si>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</si>
  <si>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</si>
  <si>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</si>
  <si>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</si>
  <si>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</si>
  <si>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</si>
  <si>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</si>
  <si>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</si>
  <si>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</si>
  <si>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</si>
  <si>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</si>
  <si>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</si>
  <si>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</si>
  <si>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</si>
  <si>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</si>
  <si>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</si>
  <si>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</si>
  <si>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</si>
  <si>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</si>
  <si>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</si>
  <si>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</si>
  <si>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</si>
  <si>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</si>
  <si>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</si>
  <si>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</si>
  <si>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</si>
  <si>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</si>
  <si>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</si>
  <si>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</si>
  <si>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</si>
  <si>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</si>
  <si>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</si>
  <si>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</si>
  <si>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</si>
  <si>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</si>
  <si>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</si>
  <si>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</si>
  <si>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</si>
  <si>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</si>
  <si>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</si>
  <si>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</si>
  <si>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</si>
  <si>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</si>
  <si>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</si>
  <si>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</si>
  <si>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</si>
  <si>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</si>
  <si>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</si>
  <si>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</si>
  <si>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</si>
  <si>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</si>
  <si>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</si>
  <si>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</si>
  <si>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</si>
  <si>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</si>
  <si>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</si>
  <si>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</si>
  <si>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</si>
  <si>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</si>
  <si>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</si>
  <si>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</si>
  <si>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</si>
  <si>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</si>
  <si>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</si>
  <si>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</si>
  <si>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</si>
  <si>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</si>
  <si>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</si>
  <si>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</si>
  <si>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</si>
  <si>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</si>
  <si>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</si>
  <si>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</si>
  <si>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</si>
  <si>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</si>
  <si>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</si>
  <si>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</si>
  <si>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</si>
  <si>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</si>
  <si>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</si>
  <si>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</si>
  <si>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</si>
  <si>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</si>
  <si>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</si>
  <si>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</si>
  <si>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</si>
  <si>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</si>
  <si>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</si>
  <si>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</si>
  <si>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</si>
  <si>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</si>
  <si>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</si>
  <si>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</si>
  <si>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</si>
  <si>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</si>
  <si>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</si>
  <si>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</si>
  <si>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</si>
  <si>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</si>
  <si>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</si>
  <si>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</si>
  <si>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</si>
  <si>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</si>
  <si>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</si>
  <si>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</si>
  <si>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</si>
  <si>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</si>
  <si>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</si>
  <si>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</si>
  <si>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</si>
  <si>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</si>
  <si>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</si>
  <si>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</si>
  <si>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</si>
  <si>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</si>
  <si>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</si>
  <si>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</si>
  <si>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</si>
  <si>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</si>
  <si>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</si>
  <si>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</si>
  <si>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</si>
  <si>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</si>
  <si>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</si>
  <si>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</si>
  <si>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</si>
  <si>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</si>
  <si>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</si>
  <si>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</si>
  <si>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</si>
  <si>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</si>
  <si>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</si>
  <si>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</si>
  <si>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</si>
  <si>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</si>
  <si>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</si>
  <si>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</si>
  <si>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</si>
  <si>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</si>
  <si>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</si>
  <si>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</si>
  <si>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</si>
  <si>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</si>
  <si>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</si>
  <si>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</si>
  <si>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</si>
  <si>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</si>
  <si>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</si>
  <si>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</si>
  <si>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</si>
  <si>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</si>
  <si>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</si>
  <si>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</si>
  <si>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</si>
  <si>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</si>
  <si>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</si>
  <si>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</si>
  <si>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</si>
  <si>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</si>
  <si>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</si>
  <si>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</si>
  <si>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</si>
  <si>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</si>
  <si>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</si>
  <si>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</si>
  <si>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</si>
  <si>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</si>
  <si>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</si>
  <si>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</si>
  <si>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</si>
  <si>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</si>
  <si>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</si>
  <si>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</si>
  <si>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</si>
  <si>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</si>
  <si>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</si>
  <si>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</si>
  <si>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</si>
  <si>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</si>
  <si>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</si>
  <si>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</si>
  <si>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</si>
  <si>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</si>
  <si>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</si>
  <si>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</si>
  <si>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</si>
  <si>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</si>
  <si>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</si>
  <si>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</si>
  <si>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</si>
  <si>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</si>
  <si>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</si>
  <si>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</si>
  <si>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</si>
  <si>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</si>
  <si>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</si>
  <si>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</si>
  <si>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</si>
  <si>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</si>
  <si>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</si>
  <si>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</si>
  <si>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</si>
  <si>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</si>
  <si>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</si>
  <si>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</si>
  <si>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</si>
  <si>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</si>
  <si>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</si>
  <si>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</si>
  <si>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</si>
  <si>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</si>
  <si>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</si>
  <si>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</si>
  <si>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</si>
  <si>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</si>
  <si>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</si>
  <si>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</si>
  <si>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</si>
  <si>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</si>
  <si>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</si>
  <si>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</si>
  <si>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</si>
  <si>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</si>
  <si>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</si>
  <si>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</si>
  <si>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</si>
  <si>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</si>
  <si>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</si>
  <si>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</si>
  <si>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</si>
  <si>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</si>
  <si>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</si>
  <si>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</si>
  <si>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</si>
  <si>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</si>
  <si>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</si>
  <si>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</si>
  <si>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</si>
  <si>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</si>
  <si>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</si>
  <si>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</si>
  <si>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</si>
  <si>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</si>
  <si>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</si>
  <si>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</si>
  <si>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</si>
  <si>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</si>
  <si>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</si>
  <si>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</si>
  <si>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</si>
  <si>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</si>
  <si>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</si>
  <si>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</si>
  <si>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</si>
  <si>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</si>
  <si>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</si>
  <si>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</si>
  <si>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</si>
  <si>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</si>
  <si>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</si>
  <si>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</si>
  <si>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</si>
  <si>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</si>
  <si>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</si>
  <si>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</si>
  <si>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</si>
  <si>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</si>
  <si>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</si>
  <si>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</si>
  <si>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</si>
  <si>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</si>
  <si>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</si>
  <si>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</si>
  <si>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</si>
  <si>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</si>
  <si>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</si>
  <si>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</si>
  <si>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</si>
  <si>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</si>
  <si>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</si>
  <si>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</si>
  <si>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</si>
  <si>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</si>
  <si>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</si>
  <si>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</si>
  <si>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</si>
  <si>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</si>
  <si>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</si>
  <si>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</si>
  <si>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</si>
  <si>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</si>
  <si>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</si>
  <si>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</si>
  <si>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</si>
  <si>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</si>
  <si>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</si>
  <si>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</si>
  <si>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</si>
  <si>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</si>
  <si>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</si>
  <si>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</si>
  <si>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</si>
  <si>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</si>
  <si>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</si>
  <si>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</si>
  <si>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</si>
  <si>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</si>
  <si>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</si>
  <si>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</si>
  <si>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</si>
  <si>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</si>
  <si>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</si>
  <si>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</si>
  <si>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</si>
  <si>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</si>
  <si>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</si>
  <si>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</si>
  <si>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</si>
  <si>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</si>
  <si>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</si>
  <si>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</si>
  <si>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</si>
  <si>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</si>
  <si>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</si>
  <si>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</si>
  <si>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</si>
  <si>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</si>
  <si>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</si>
  <si>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</si>
  <si>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</si>
  <si>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</si>
  <si>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</si>
  <si>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</si>
  <si>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</si>
  <si>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</si>
  <si>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</si>
  <si>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</si>
  <si>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</si>
  <si>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</si>
  <si>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</si>
  <si>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</si>
  <si>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</si>
  <si>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</si>
  <si>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</si>
  <si>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</si>
  <si>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</si>
  <si>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</si>
  <si>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</si>
  <si>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</si>
  <si>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</si>
  <si>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</si>
  <si>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</si>
  <si>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</si>
  <si>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</si>
  <si>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</si>
  <si>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</si>
  <si>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</si>
  <si>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</si>
  <si>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</si>
  <si>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</si>
  <si>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</si>
  <si>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</si>
  <si>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</si>
  <si>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</si>
  <si>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</si>
  <si>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</si>
  <si>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</si>
  <si>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</si>
  <si>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</si>
  <si>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</si>
  <si>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</si>
  <si>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</si>
  <si>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</si>
  <si>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</si>
  <si>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</si>
  <si>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</si>
  <si>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</si>
  <si>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</si>
  <si>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</si>
  <si>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</si>
  <si>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</si>
  <si>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</si>
  <si>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</si>
  <si>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</si>
  <si>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</si>
  <si>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</si>
  <si>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</si>
  <si>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</si>
  <si>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</si>
  <si>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</si>
  <si>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</si>
  <si>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</si>
  <si>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</si>
  <si>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</si>
  <si>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</si>
  <si>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</si>
  <si>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</si>
  <si>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</si>
  <si>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</si>
  <si>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</si>
  <si>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</si>
  <si>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</si>
  <si>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</si>
  <si>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</si>
  <si>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</si>
  <si>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</si>
  <si>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</si>
  <si>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</si>
  <si>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</si>
  <si>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</si>
  <si>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</si>
  <si>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</si>
  <si>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</si>
  <si>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</si>
  <si>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</si>
  <si>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</si>
  <si>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</si>
  <si>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</si>
  <si>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</si>
  <si>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</si>
  <si>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</si>
  <si>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</si>
  <si>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</si>
  <si>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</si>
  <si>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</si>
  <si>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</si>
  <si>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</si>
  <si>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</si>
  <si>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</si>
  <si>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</si>
  <si>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</si>
  <si>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</si>
  <si>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</si>
  <si>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</si>
  <si>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</si>
  <si>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</si>
  <si>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</si>
  <si>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</si>
  <si>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</si>
  <si>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</si>
  <si>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</si>
  <si>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</si>
  <si>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</si>
  <si>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</si>
  <si>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</si>
  <si>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</si>
  <si>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</si>
  <si>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</si>
  <si>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</si>
  <si>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</si>
  <si>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</si>
  <si>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</si>
  <si>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</si>
  <si>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</si>
  <si>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</si>
  <si>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</si>
  <si>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</si>
  <si>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</si>
  <si>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</si>
  <si>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</si>
  <si>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</si>
  <si>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</si>
  <si>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</si>
  <si>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</si>
  <si>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</si>
  <si>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</si>
  <si>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</si>
  <si>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</si>
  <si>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</si>
  <si>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</si>
  <si>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</si>
  <si>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</si>
  <si>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</si>
  <si>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</si>
  <si>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</si>
  <si>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</si>
  <si>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</si>
  <si>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</si>
  <si>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</si>
  <si>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</si>
  <si>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</si>
  <si>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</si>
  <si>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</si>
  <si>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</si>
  <si>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</si>
  <si>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</si>
  <si>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</si>
  <si>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</si>
  <si>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</si>
  <si>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</si>
  <si>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</si>
  <si>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</si>
  <si>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</si>
  <si>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</si>
  <si>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</si>
  <si>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</si>
  <si>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</si>
  <si>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</si>
  <si>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</si>
  <si>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</si>
  <si>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</si>
  <si>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</si>
  <si>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</si>
  <si>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</si>
  <si>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</si>
  <si>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</si>
  <si>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</si>
  <si>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</si>
  <si>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</si>
  <si>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</si>
  <si>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</si>
  <si>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</si>
  <si>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</si>
  <si>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</si>
  <si>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</si>
  <si>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</si>
  <si>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</si>
  <si>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</si>
  <si>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</si>
  <si>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</si>
  <si>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</si>
  <si>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</si>
  <si>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</si>
  <si>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</si>
  <si>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</si>
  <si>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</si>
  <si>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</si>
  <si>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</si>
  <si>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</si>
  <si>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</si>
  <si>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</si>
  <si>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</si>
  <si>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</si>
  <si>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</si>
  <si>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</si>
  <si>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</si>
  <si>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</si>
  <si>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</si>
  <si>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</si>
  <si>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</si>
  <si>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</si>
  <si>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</si>
  <si>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</si>
  <si>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</si>
  <si>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</si>
  <si>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</si>
  <si>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</si>
  <si>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</si>
  <si>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</si>
  <si>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</si>
  <si>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</si>
  <si>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</si>
  <si>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</si>
  <si>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</si>
  <si>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</si>
  <si>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</si>
  <si>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</si>
  <si>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</si>
  <si>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</si>
  <si>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</si>
  <si>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</si>
  <si>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</si>
  <si>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</si>
  <si>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</si>
  <si>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</si>
  <si>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</si>
  <si>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</si>
  <si>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</si>
  <si>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</si>
  <si>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</si>
  <si>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</si>
  <si>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</si>
  <si>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</si>
  <si>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</si>
  <si>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</si>
  <si>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</si>
  <si>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</si>
  <si>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</si>
  <si>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</si>
  <si>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</si>
  <si>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</si>
  <si>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</si>
  <si>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</si>
  <si>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</si>
  <si>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</si>
  <si>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</si>
  <si>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</si>
  <si>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</si>
  <si>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</si>
  <si>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</si>
  <si>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</si>
  <si>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</si>
  <si>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</si>
  <si>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</si>
  <si>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</si>
  <si>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</si>
  <si>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</si>
  <si>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</si>
  <si>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</si>
  <si>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</si>
  <si>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</si>
  <si>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</si>
  <si>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</si>
  <si>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</si>
  <si>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</si>
  <si>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</si>
  <si>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</si>
  <si>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</si>
  <si>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</si>
  <si>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</si>
  <si>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</si>
  <si>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</si>
  <si>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</si>
  <si>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</si>
  <si>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</si>
  <si>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</si>
  <si>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</si>
  <si>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</si>
  <si>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</si>
  <si>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</si>
  <si>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</si>
  <si>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</si>
  <si>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</si>
  <si>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</si>
  <si>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</si>
  <si>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</si>
  <si>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</si>
  <si>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</si>
  <si>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</si>
  <si>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</si>
  <si>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</si>
  <si>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</si>
  <si>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</si>
  <si>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</si>
  <si>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</si>
  <si>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</si>
  <si>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</si>
  <si>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</si>
  <si>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</si>
  <si>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</si>
  <si>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</si>
  <si>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</si>
  <si>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</si>
  <si>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</si>
  <si>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</si>
  <si>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</si>
  <si>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</si>
  <si>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</si>
  <si>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</si>
  <si>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</si>
  <si>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</si>
  <si>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</si>
  <si>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</si>
  <si>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</si>
  <si>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</si>
  <si>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</si>
  <si>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</si>
  <si>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</si>
  <si>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</si>
  <si>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</si>
  <si>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</si>
  <si>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</si>
  <si>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</si>
  <si>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</si>
  <si>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</si>
  <si>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</si>
  <si>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</si>
  <si>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</si>
  <si>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</si>
  <si>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</si>
  <si>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</si>
  <si>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</si>
  <si>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</si>
  <si>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</si>
  <si>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</si>
  <si>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</si>
  <si>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</si>
  <si>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</si>
  <si>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</si>
  <si>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</si>
  <si>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</si>
  <si>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</si>
  <si>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</si>
  <si>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</si>
  <si>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</si>
  <si>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</si>
  <si>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</si>
  <si>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</si>
  <si>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</si>
  <si>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</si>
  <si>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</si>
  <si>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</si>
  <si>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</si>
  <si>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</si>
  <si>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</si>
  <si>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</si>
  <si>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</si>
  <si>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</si>
  <si>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</si>
  <si>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</si>
  <si>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</si>
  <si>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</si>
  <si>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</si>
  <si>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</si>
  <si>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</si>
  <si>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</si>
  <si>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</si>
  <si>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</si>
  <si>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</si>
  <si>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</si>
  <si>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</si>
  <si>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</si>
  <si>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</si>
  <si>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</si>
  <si>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</si>
  <si>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</si>
  <si>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</si>
  <si>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</si>
  <si>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</si>
  <si>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</si>
  <si>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</si>
  <si>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</si>
  <si>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</si>
  <si>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</si>
  <si>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</si>
  <si>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</si>
  <si>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</si>
  <si>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</si>
  <si>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</si>
  <si>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</si>
  <si>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</si>
  <si>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</si>
  <si>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</si>
  <si>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</si>
  <si>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</si>
  <si>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</si>
  <si>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</si>
  <si>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</si>
  <si>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</si>
  <si>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</si>
  <si>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</si>
  <si>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</si>
  <si>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</si>
  <si>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</si>
  <si>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</si>
  <si>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</si>
  <si>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</si>
  <si>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</si>
  <si>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</si>
  <si>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</si>
  <si>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</si>
  <si>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</si>
  <si>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</si>
  <si>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</si>
  <si>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</si>
  <si>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</si>
  <si>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</si>
  <si>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</si>
  <si>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</si>
  <si>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</si>
  <si>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</si>
  <si>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</si>
  <si>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</si>
  <si>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</si>
  <si>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</si>
  <si>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</si>
  <si>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</si>
  <si>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</si>
  <si>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</si>
  <si>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</si>
  <si>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</si>
  <si>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</si>
  <si>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</si>
  <si>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</si>
  <si>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</si>
  <si>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</si>
  <si>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</si>
  <si>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</si>
  <si>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</si>
  <si>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</si>
  <si>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</si>
  <si>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</si>
  <si>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</si>
  <si>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</si>
  <si>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</si>
  <si>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</si>
  <si>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</si>
  <si>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</si>
  <si>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</si>
  <si>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</si>
  <si>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</si>
  <si>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</si>
  <si>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</si>
  <si>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</si>
  <si>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</si>
  <si>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</si>
  <si>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</si>
  <si>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</si>
  <si>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</si>
  <si>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</si>
  <si>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</si>
  <si>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</si>
  <si>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</si>
  <si>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</si>
  <si>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</si>
  <si>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</si>
  <si>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</si>
  <si>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</si>
  <si>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</si>
  <si>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</si>
  <si>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</si>
  <si>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</si>
  <si>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</si>
  <si>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</si>
  <si>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</si>
  <si>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</si>
  <si>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</si>
  <si>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</si>
  <si>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</si>
  <si>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</si>
  <si>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</si>
  <si>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</si>
  <si>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</si>
  <si>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</si>
  <si>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</si>
  <si>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</si>
  <si>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</si>
  <si>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</si>
  <si>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</si>
  <si>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</si>
  <si>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</si>
  <si>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</si>
  <si>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</si>
  <si>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</si>
  <si>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</si>
  <si>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</si>
  <si>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</si>
  <si>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</si>
  <si>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</si>
  <si>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</si>
  <si>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</si>
  <si>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</si>
  <si>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</si>
  <si>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</si>
  <si>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</si>
  <si>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</si>
  <si>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</si>
  <si>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</si>
  <si>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</si>
  <si>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</si>
  <si>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</si>
  <si>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</si>
  <si>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</si>
  <si>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</si>
  <si>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</si>
  <si>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</si>
  <si>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</si>
  <si>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</si>
  <si>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</si>
  <si>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</si>
  <si>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</si>
  <si>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</si>
  <si>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</si>
  <si>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</si>
  <si>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</si>
  <si>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</si>
  <si>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</si>
  <si>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</si>
  <si>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</si>
  <si>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</si>
  <si>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</si>
  <si>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</si>
  <si>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</si>
  <si>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</si>
  <si>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</si>
  <si>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</si>
  <si>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</si>
  <si>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</si>
  <si>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</si>
  <si>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</si>
  <si>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</si>
  <si>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</si>
  <si>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</si>
  <si>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</si>
  <si>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</si>
  <si>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</si>
  <si>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</si>
  <si>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</si>
  <si>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</si>
  <si>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</si>
  <si>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</si>
  <si>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</si>
  <si>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</si>
  <si>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</si>
  <si>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</si>
  <si>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</si>
  <si>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</si>
  <si>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</si>
  <si>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</si>
  <si>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</si>
  <si>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</si>
  <si>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</si>
  <si>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</si>
  <si>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</si>
  <si>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</si>
  <si>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</si>
  <si>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</si>
  <si>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</si>
  <si>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</si>
  <si>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</si>
  <si>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</si>
  <si>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</si>
  <si>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</si>
  <si>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</si>
  <si>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</si>
  <si>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</si>
  <si>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</si>
  <si>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</si>
  <si>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</si>
  <si>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</si>
  <si>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</si>
  <si>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</si>
  <si>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</si>
  <si>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</si>
  <si>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</si>
  <si>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</si>
  <si>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</si>
  <si>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</si>
  <si>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</si>
  <si>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</si>
  <si>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</si>
  <si>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</si>
  <si>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</si>
  <si>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</si>
  <si>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</si>
  <si>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</si>
  <si>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</si>
  <si>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</si>
  <si>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</si>
  <si>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</si>
  <si>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</si>
  <si>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</si>
  <si>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</si>
  <si>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</si>
  <si>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</si>
  <si>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</si>
  <si>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</si>
  <si>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</si>
  <si>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</si>
  <si>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</si>
  <si>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</si>
  <si>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</si>
  <si>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</si>
  <si>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</si>
  <si>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</si>
  <si>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</si>
  <si>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</si>
  <si>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</si>
  <si>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</si>
  <si>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</si>
  <si>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</si>
  <si>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</si>
  <si>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</si>
  <si>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</si>
  <si>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</si>
  <si>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</si>
  <si>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</si>
  <si>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</si>
  <si>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</si>
  <si>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</si>
  <si>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</si>
  <si>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</si>
  <si>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</si>
  <si>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</si>
  <si>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</si>
  <si>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</si>
  <si>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</si>
  <si>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</si>
  <si>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</si>
  <si>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</si>
  <si>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</si>
  <si>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</si>
  <si>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</si>
  <si>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</si>
  <si>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</si>
  <si>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</si>
  <si>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</si>
  <si>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</si>
  <si>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</si>
  <si>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</si>
  <si>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</si>
  <si>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</si>
  <si>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</si>
  <si>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</si>
  <si>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</si>
  <si>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</si>
  <si>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</si>
  <si>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</si>
  <si>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</si>
  <si>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</si>
  <si>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</si>
  <si>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</si>
  <si>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</si>
  <si>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</si>
  <si>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</si>
  <si>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</si>
  <si>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</si>
  <si>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</si>
  <si>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</si>
  <si>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</si>
  <si>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</si>
  <si>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</si>
  <si>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</si>
  <si>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</si>
  <si>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</si>
  <si>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</si>
  <si>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</si>
  <si>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</si>
  <si>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</si>
  <si>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</si>
  <si>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</si>
  <si>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</si>
  <si>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</si>
  <si>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</si>
  <si>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</si>
  <si>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</si>
  <si>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</si>
  <si>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</si>
  <si>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</si>
  <si>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</si>
  <si>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</si>
  <si>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</si>
  <si>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</si>
  <si>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</si>
  <si>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</si>
  <si>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</si>
  <si>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</si>
  <si>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</si>
  <si>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</si>
  <si>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</si>
  <si>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</si>
  <si>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</si>
  <si>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</si>
  <si>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</si>
  <si>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</si>
  <si>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</si>
  <si>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</si>
  <si>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</si>
  <si>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</si>
  <si>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</si>
  <si>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</si>
  <si>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</si>
  <si>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</si>
  <si>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</si>
  <si>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</si>
  <si>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</si>
  <si>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</si>
  <si>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</si>
  <si>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</si>
  <si>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</si>
  <si>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</si>
  <si>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</si>
  <si>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</si>
  <si>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</si>
  <si>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</si>
  <si>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</si>
  <si>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</si>
  <si>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</si>
  <si>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</si>
  <si>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</si>
  <si>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</si>
  <si>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</si>
  <si>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</si>
  <si>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</si>
  <si>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</si>
  <si>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</si>
  <si>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</si>
  <si>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</si>
  <si>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</si>
  <si>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</si>
  <si>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</si>
  <si>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</si>
  <si>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</si>
  <si>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</si>
  <si>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</si>
  <si>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</si>
  <si>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</si>
  <si>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</si>
  <si>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</si>
  <si>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</si>
  <si>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</si>
  <si>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</si>
  <si>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</si>
  <si>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</si>
  <si>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</si>
  <si>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</si>
  <si>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</si>
  <si>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</si>
  <si>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</si>
  <si>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</si>
  <si>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</si>
  <si>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</si>
  <si>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</si>
  <si>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</si>
  <si>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</si>
  <si>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</si>
  <si>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</si>
  <si>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</si>
  <si>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</si>
  <si>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</si>
  <si>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</si>
  <si>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</si>
  <si>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</si>
  <si>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</si>
  <si>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</si>
  <si>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</si>
  <si>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</si>
  <si>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</si>
  <si>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</si>
  <si>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</si>
  <si>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</si>
  <si>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</si>
  <si>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</si>
  <si>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</si>
  <si>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</si>
  <si>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</si>
  <si>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</si>
  <si>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</si>
  <si>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</si>
  <si>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</si>
  <si>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</si>
  <si>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</si>
  <si>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</si>
  <si>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</si>
  <si>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</si>
  <si>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</si>
  <si>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</si>
  <si>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</si>
  <si>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</si>
  <si>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</si>
  <si>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</si>
  <si>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</si>
  <si>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</si>
  <si>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</si>
  <si>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</si>
  <si>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</si>
  <si>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</si>
  <si>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</si>
  <si>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</si>
  <si>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</si>
  <si>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</si>
  <si>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</si>
  <si>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</si>
  <si>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</si>
  <si>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</si>
  <si>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</si>
  <si>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</si>
  <si>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</si>
  <si>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</si>
  <si>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</si>
  <si>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</si>
  <si>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</si>
  <si>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</si>
  <si>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</si>
  <si>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</si>
  <si>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</si>
  <si>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</si>
  <si>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</si>
  <si>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</si>
  <si>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</si>
  <si>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</si>
  <si>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</si>
  <si>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</si>
  <si>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</si>
  <si>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</si>
  <si>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</si>
  <si>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</si>
  <si>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</si>
  <si>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</si>
  <si>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</si>
  <si>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</si>
  <si>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</si>
  <si>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</si>
  <si>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</si>
  <si>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</si>
  <si>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</si>
  <si>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</si>
  <si>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</si>
  <si>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</si>
  <si>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</si>
  <si>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</si>
  <si>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</si>
  <si>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</si>
  <si>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</si>
  <si>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</si>
  <si>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</si>
  <si>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</si>
  <si>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</si>
  <si>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</si>
  <si>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</si>
  <si>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</si>
  <si>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</si>
  <si>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</si>
  <si>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</si>
  <si>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</si>
  <si>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</si>
  <si>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</si>
  <si>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</si>
  <si>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</si>
  <si>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</si>
  <si>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</si>
  <si>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</si>
  <si>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</si>
  <si>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</si>
  <si>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</si>
  <si>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</si>
  <si>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</si>
  <si>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</si>
  <si>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</si>
  <si>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</si>
  <si>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</si>
  <si>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</si>
  <si>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</si>
  <si>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</si>
  <si>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</si>
  <si>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</si>
  <si>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</si>
  <si>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</si>
  <si>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</si>
  <si>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</si>
  <si>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</si>
  <si>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</si>
  <si>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</si>
  <si>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</si>
  <si>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</si>
  <si>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</si>
  <si>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</si>
  <si>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</si>
  <si>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</si>
  <si>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</si>
  <si>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</si>
  <si>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</si>
  <si>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</si>
  <si>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</si>
  <si>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</si>
  <si>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</si>
  <si>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</si>
  <si>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</si>
  <si>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</si>
  <si>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</si>
  <si>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</si>
  <si>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</si>
  <si>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</si>
  <si>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</si>
  <si>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</si>
  <si>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</si>
  <si>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</si>
  <si>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</si>
  <si>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</si>
  <si>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</si>
  <si>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</si>
  <si>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</si>
  <si>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</si>
  <si>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</si>
  <si>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</si>
  <si>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</si>
  <si>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</si>
  <si>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</si>
  <si>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</si>
  <si>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</si>
  <si>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</si>
  <si>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</si>
  <si>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</si>
  <si>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</si>
  <si>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</si>
  <si>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</si>
  <si>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</si>
  <si>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</si>
  <si>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</si>
  <si>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</si>
  <si>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</si>
  <si>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</si>
  <si>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</si>
  <si>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</si>
  <si>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</si>
  <si>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</si>
  <si>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</si>
  <si>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</si>
  <si>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</si>
  <si>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</si>
  <si>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</si>
  <si>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</si>
  <si>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</si>
  <si>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</si>
  <si>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</si>
  <si>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</si>
  <si>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</si>
  <si>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</si>
  <si>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</si>
  <si>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</si>
  <si>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</si>
  <si>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</si>
  <si>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</si>
  <si>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</si>
  <si>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</si>
  <si>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</si>
  <si>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</si>
  <si>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</si>
  <si>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</si>
  <si>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</si>
  <si>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</si>
  <si>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</si>
  <si>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</si>
  <si>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</si>
  <si>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</si>
  <si>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</si>
  <si>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</si>
  <si>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</si>
  <si>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</si>
  <si>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</si>
  <si>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</si>
  <si>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</si>
  <si>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</si>
  <si>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</si>
  <si>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</si>
  <si>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</si>
  <si>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</si>
  <si>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</si>
  <si>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</si>
  <si>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</si>
  <si>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</si>
  <si>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</si>
  <si>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</si>
  <si>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</si>
  <si>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</si>
  <si>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</si>
  <si>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</si>
  <si>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</si>
  <si>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</si>
  <si>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</si>
  <si>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</si>
  <si>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</si>
  <si>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</si>
  <si>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</si>
  <si>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</si>
  <si>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</si>
  <si>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</si>
  <si>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</si>
  <si>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</si>
  <si>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</si>
  <si>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</si>
  <si>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</si>
  <si>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</si>
  <si>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</si>
  <si>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</si>
  <si>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</si>
  <si>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</si>
  <si>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</si>
  <si>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</si>
  <si>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</si>
  <si>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</si>
  <si>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</si>
  <si>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</si>
  <si>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</si>
  <si>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</si>
  <si>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</si>
  <si>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</si>
  <si>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</si>
  <si>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</si>
  <si>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</si>
  <si>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</si>
  <si>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</si>
  <si>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</si>
  <si>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</si>
  <si>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</si>
  <si>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</si>
  <si>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</si>
  <si>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</si>
  <si>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</si>
  <si>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</si>
  <si>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</si>
  <si>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</si>
  <si>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</si>
  <si>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</si>
  <si>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</si>
  <si>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</si>
  <si>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</si>
  <si>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</si>
  <si>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</si>
  <si>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</si>
  <si>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</si>
  <si>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</si>
  <si>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</si>
  <si>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</si>
  <si>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</si>
  <si>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</si>
  <si>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</si>
  <si>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</si>
  <si>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</si>
  <si>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</si>
  <si>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</si>
  <si>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</si>
  <si>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</si>
  <si>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</si>
  <si>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</si>
  <si>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</si>
  <si>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</si>
  <si>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</si>
  <si>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</si>
  <si>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</si>
  <si>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</si>
  <si>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</si>
  <si>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</si>
  <si>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</si>
  <si>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</si>
  <si>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</si>
  <si>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</si>
  <si>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</si>
  <si>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</si>
  <si>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</si>
  <si>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</si>
  <si>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</si>
  <si>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</si>
  <si>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</si>
  <si>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</si>
  <si>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</si>
  <si>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</si>
  <si>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</si>
  <si>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</si>
  <si>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</si>
  <si>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</si>
  <si>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</si>
  <si>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</si>
  <si>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</si>
  <si>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</si>
  <si>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</si>
  <si>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</si>
  <si>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</si>
  <si>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</si>
  <si>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</si>
  <si>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</si>
  <si>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</si>
  <si>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</si>
  <si>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</si>
  <si>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</si>
  <si>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</si>
  <si>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</si>
  <si>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</si>
  <si>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</si>
  <si>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</si>
  <si>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</si>
  <si>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</si>
  <si>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</si>
  <si>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</si>
  <si>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</si>
  <si>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</si>
  <si>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</si>
  <si>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</si>
  <si>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</si>
  <si>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</si>
  <si>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</si>
  <si>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</si>
  <si>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</si>
  <si>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</si>
  <si>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</si>
  <si>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</si>
  <si>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</si>
  <si>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</si>
  <si>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</si>
  <si>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</si>
  <si>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</si>
  <si>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</si>
  <si>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</si>
  <si>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</si>
  <si>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</si>
  <si>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</si>
  <si>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</si>
  <si>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</si>
  <si>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</si>
  <si>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</si>
  <si>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</si>
  <si>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</si>
  <si>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</si>
  <si>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</si>
  <si>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</si>
  <si>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</si>
  <si>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</si>
  <si>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</si>
  <si>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</si>
  <si>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</si>
  <si>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</si>
  <si>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</si>
  <si>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</si>
  <si>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</si>
  <si>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</si>
  <si>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</si>
  <si>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</si>
  <si>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</si>
  <si>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</si>
  <si>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</si>
  <si>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</si>
  <si>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</si>
  <si>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</si>
  <si>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</si>
  <si>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</si>
  <si>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</si>
  <si>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</si>
  <si>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</si>
  <si>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</si>
  <si>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</si>
  <si>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</si>
  <si>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</si>
  <si>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</si>
  <si>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</si>
  <si>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</si>
  <si>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</si>
  <si>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</si>
  <si>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</si>
  <si>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</si>
  <si>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</si>
  <si>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</si>
  <si>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</si>
  <si>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</si>
  <si>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</si>
  <si>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</si>
  <si>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</si>
  <si>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</si>
  <si>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</si>
  <si>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</si>
  <si>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</si>
  <si>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</si>
  <si>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</si>
  <si>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</si>
  <si>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</si>
  <si>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</si>
  <si>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</si>
  <si>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</si>
  <si>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</si>
  <si>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</si>
  <si>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</si>
  <si>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</si>
  <si>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</si>
  <si>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</si>
  <si>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</si>
  <si>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</si>
  <si>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</si>
  <si>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</si>
  <si>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</si>
  <si>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</si>
  <si>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</si>
  <si>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</si>
  <si>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</si>
  <si>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</si>
  <si>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</si>
  <si>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</si>
  <si>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</si>
  <si>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</si>
  <si>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</si>
  <si>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</si>
  <si>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</si>
  <si>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</si>
  <si>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</si>
  <si>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</si>
  <si>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</si>
  <si>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</si>
  <si>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</si>
  <si>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</si>
  <si>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</si>
  <si>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</si>
  <si>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</si>
  <si>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</si>
  <si>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</si>
  <si>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</si>
  <si>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</si>
  <si>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</si>
  <si>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</si>
  <si>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</si>
  <si>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</si>
  <si>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</si>
  <si>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</si>
  <si>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</si>
  <si>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</si>
  <si>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</si>
  <si>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</si>
  <si>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</si>
  <si>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</si>
  <si>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</si>
  <si>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</si>
  <si>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</si>
  <si>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</si>
  <si>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</si>
  <si>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</si>
  <si>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</si>
  <si>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</si>
  <si>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</si>
  <si>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</si>
  <si>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</si>
  <si>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</si>
  <si>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</si>
  <si>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</si>
  <si>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</si>
  <si>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</si>
  <si>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</si>
  <si>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</si>
  <si>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</si>
  <si>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</si>
  <si>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</si>
  <si>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</si>
  <si>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</si>
  <si>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</si>
  <si>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</si>
  <si>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</si>
  <si>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</si>
  <si>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</si>
  <si>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</si>
  <si>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</si>
  <si>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</si>
  <si>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</si>
  <si>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</si>
  <si>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</si>
  <si>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</si>
  <si>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</si>
  <si>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</si>
  <si>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</si>
  <si>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</si>
  <si>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</si>
  <si>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</si>
  <si>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</si>
  <si>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</si>
  <si>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</si>
  <si>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</si>
  <si>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</si>
  <si>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</si>
  <si>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</si>
  <si>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</si>
  <si>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</si>
  <si>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</si>
  <si>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</si>
  <si>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</si>
  <si>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</si>
  <si>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</si>
  <si>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</si>
  <si>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</si>
  <si>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</si>
  <si>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</si>
  <si>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</si>
  <si>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</si>
  <si>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</si>
  <si>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</si>
  <si>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</si>
  <si>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</si>
  <si>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</si>
  <si>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</si>
  <si>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</si>
  <si>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</si>
  <si>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</si>
  <si>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</si>
  <si>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</si>
  <si>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</si>
  <si>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</si>
  <si>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</si>
  <si>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</si>
  <si>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</si>
  <si>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</si>
  <si>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</si>
  <si>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</si>
  <si>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</si>
  <si>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</si>
  <si>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</si>
  <si>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</si>
  <si>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</si>
  <si>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</si>
  <si>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</si>
  <si>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</si>
  <si>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</si>
  <si>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</si>
  <si>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</si>
  <si>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</si>
  <si>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</si>
  <si>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</si>
  <si>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</si>
  <si>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</si>
  <si>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</si>
  <si>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</si>
  <si>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</si>
  <si>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</si>
  <si>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</si>
  <si>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</si>
  <si>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</si>
  <si>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</si>
  <si>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</si>
  <si>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</si>
  <si>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</si>
  <si>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</si>
  <si>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</si>
  <si>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</si>
  <si>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</si>
  <si>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</si>
  <si>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</si>
  <si>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</si>
  <si>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</si>
  <si>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</si>
  <si>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</si>
  <si>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</si>
  <si>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</si>
  <si>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</si>
  <si>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</si>
  <si>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</si>
  <si>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</si>
  <si>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</si>
  <si>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</si>
  <si>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</si>
  <si>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</si>
  <si>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</si>
  <si>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</si>
  <si>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</si>
  <si>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</si>
  <si>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</si>
  <si>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</si>
  <si>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</si>
  <si>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</si>
  <si>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</si>
  <si>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</si>
  <si>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</si>
  <si>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</si>
  <si>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</si>
  <si>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</si>
  <si>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</si>
  <si>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</si>
  <si>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</si>
  <si>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</si>
  <si>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</si>
  <si>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</si>
  <si>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</si>
  <si>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</si>
  <si>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</si>
  <si>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</si>
  <si>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</si>
  <si>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</si>
  <si>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</si>
  <si>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</si>
  <si>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</si>
  <si>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</si>
  <si>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</si>
  <si>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</si>
  <si>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</si>
  <si>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</si>
  <si>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</si>
  <si>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</si>
  <si>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</si>
  <si>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</si>
  <si>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</si>
  <si>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</si>
  <si>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</si>
  <si>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</si>
  <si>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</si>
  <si>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</si>
  <si>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</si>
  <si>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</si>
  <si>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</si>
  <si>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</si>
  <si>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</si>
  <si>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</si>
  <si>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</si>
  <si>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</si>
  <si>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</si>
  <si>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</si>
  <si>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</si>
  <si>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</si>
  <si>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</si>
  <si>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</si>
  <si>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</si>
  <si>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</si>
  <si>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</si>
  <si>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</si>
  <si>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</si>
  <si>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</si>
  <si>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</si>
  <si>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</si>
  <si>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</si>
  <si>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</si>
  <si>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</si>
  <si>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</si>
  <si>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</si>
  <si>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</si>
  <si>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</si>
  <si>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</si>
  <si>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</si>
  <si>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</si>
  <si>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</si>
  <si>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</si>
  <si>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</si>
  <si>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</si>
  <si>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</si>
  <si>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</si>
  <si>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</si>
  <si>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</si>
  <si>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</si>
  <si>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</si>
  <si>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</si>
  <si>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</si>
  <si>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</si>
  <si>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</si>
  <si>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</si>
  <si>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</si>
  <si>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</si>
  <si>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</si>
  <si>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</si>
  <si>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</si>
  <si>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</si>
  <si>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</si>
  <si>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</si>
  <si>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</si>
  <si>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</si>
  <si>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</si>
  <si>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</si>
  <si>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</si>
  <si>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</si>
  <si>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</si>
  <si>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</si>
  <si>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</si>
  <si>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</si>
  <si>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</si>
  <si>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</si>
  <si>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</si>
  <si>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</si>
  <si>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</si>
  <si>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</si>
  <si>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</si>
  <si>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</si>
  <si>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</si>
  <si>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</si>
  <si>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</si>
  <si>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</si>
  <si>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</si>
  <si>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</si>
  <si>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</si>
  <si>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</si>
  <si>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</si>
  <si>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</si>
  <si>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</si>
  <si>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</si>
  <si>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</si>
  <si>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</si>
  <si>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</si>
  <si>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</si>
  <si>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</si>
  <si>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</si>
  <si>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</si>
  <si>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</si>
  <si>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</si>
  <si>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</si>
  <si>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</si>
  <si>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</si>
  <si>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</si>
  <si>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</si>
  <si>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</si>
  <si>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</si>
  <si>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</si>
  <si>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</si>
  <si>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</si>
  <si>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</si>
  <si>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</si>
  <si>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</si>
  <si>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</si>
  <si>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</si>
  <si>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</si>
  <si>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</si>
  <si>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</si>
  <si>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</si>
  <si>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</si>
  <si>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</si>
  <si>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</si>
  <si>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</si>
  <si>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</si>
  <si>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</si>
  <si>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</si>
  <si>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</si>
  <si>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</si>
  <si>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</si>
  <si>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</si>
  <si>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</si>
  <si>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</si>
  <si>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</si>
  <si>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</si>
  <si>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</si>
  <si>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</si>
  <si>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</si>
  <si>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</si>
  <si>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</si>
  <si>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</si>
  <si>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</si>
  <si>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</si>
  <si>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</si>
  <si>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</si>
  <si>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</si>
  <si>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</si>
  <si>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</si>
  <si>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</si>
  <si>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</si>
  <si>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</si>
  <si>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</si>
  <si>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</si>
  <si>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</si>
  <si>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</si>
  <si>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</si>
  <si>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</si>
  <si>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</si>
  <si>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</si>
  <si>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</si>
  <si>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</si>
  <si>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</si>
  <si>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</si>
  <si>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</si>
  <si>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</si>
  <si>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</si>
  <si>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</si>
  <si>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</si>
  <si>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</si>
  <si>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</si>
  <si>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</si>
  <si>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</si>
  <si>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</si>
  <si>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</si>
  <si>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</si>
  <si>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</si>
  <si>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</si>
  <si>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</si>
  <si>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</si>
  <si>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</si>
  <si>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</si>
  <si>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</si>
  <si>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</si>
  <si>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</si>
  <si>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</si>
  <si>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</si>
  <si>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</si>
  <si>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</si>
  <si>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</si>
  <si>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</si>
  <si>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</si>
  <si>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</si>
  <si>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</si>
  <si>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</si>
  <si>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</si>
  <si>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</si>
  <si>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</si>
  <si>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</si>
  <si>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</si>
  <si>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</si>
  <si>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</si>
  <si>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</si>
  <si>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</si>
  <si>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</si>
  <si>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</si>
  <si>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</si>
  <si>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</si>
  <si>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</si>
  <si>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</si>
  <si>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</si>
  <si>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</si>
  <si>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</si>
  <si>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</si>
  <si>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</si>
  <si>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</si>
  <si>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</si>
  <si>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</si>
  <si>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</si>
  <si>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</si>
  <si>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</si>
  <si>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</si>
  <si>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</si>
  <si>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</si>
  <si>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</si>
  <si>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</si>
  <si>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</si>
  <si>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</si>
  <si>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</si>
  <si>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</si>
  <si>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</si>
  <si>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</si>
  <si>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</si>
  <si>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</si>
  <si>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</si>
  <si>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</si>
  <si>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</si>
  <si>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</si>
  <si>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</si>
  <si>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</si>
  <si>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</si>
  <si>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</si>
  <si>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</si>
  <si>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</si>
  <si>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</si>
  <si>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</si>
  <si>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</si>
  <si>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</si>
  <si>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</si>
  <si>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</si>
  <si>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</si>
  <si>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</si>
  <si>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</si>
  <si>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</si>
  <si>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</si>
  <si>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</si>
  <si>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</si>
  <si>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</si>
  <si>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</si>
  <si>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</si>
  <si>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</si>
  <si>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</si>
  <si>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</si>
  <si>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</si>
  <si>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</si>
  <si>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</si>
  <si>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</si>
  <si>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</si>
  <si>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</si>
  <si>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</si>
  <si>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</si>
  <si>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</si>
  <si>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</si>
  <si>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</si>
  <si>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</si>
  <si>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</si>
  <si>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</si>
  <si>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</si>
  <si>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</si>
  <si>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</si>
  <si>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</si>
  <si>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</si>
  <si>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</si>
  <si>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</si>
  <si>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</si>
  <si>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</si>
  <si>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</si>
  <si>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</si>
  <si>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</si>
  <si>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</si>
  <si>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</si>
  <si>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</si>
  <si>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</si>
  <si>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</si>
  <si>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</si>
  <si>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</si>
  <si>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</si>
  <si>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</si>
  <si>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</si>
  <si>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</si>
  <si>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</si>
  <si>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</si>
  <si>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</si>
  <si>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</si>
  <si>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</si>
  <si>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</si>
  <si>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</si>
  <si>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</si>
  <si>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</si>
  <si>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</si>
  <si>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</si>
  <si>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</si>
  <si>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</si>
  <si>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</si>
  <si>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</si>
  <si>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</si>
  <si>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</si>
  <si>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</si>
  <si>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</si>
  <si>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</si>
  <si>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</si>
  <si>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</si>
  <si>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</si>
  <si>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</si>
  <si>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</si>
  <si>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</si>
  <si>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</si>
  <si>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</si>
  <si>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</si>
  <si>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</si>
  <si>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</si>
  <si>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</si>
  <si>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</si>
  <si>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</si>
  <si>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</si>
  <si>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</si>
  <si>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</si>
  <si>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</si>
  <si>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</si>
  <si>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</si>
  <si>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</si>
  <si>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</si>
  <si>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</si>
  <si>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</si>
  <si>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</si>
  <si>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</si>
  <si>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</si>
  <si>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</si>
  <si>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</si>
  <si>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</si>
  <si>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</si>
  <si>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</si>
  <si>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</si>
  <si>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</si>
  <si>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</si>
  <si>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</si>
  <si>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</si>
  <si>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</si>
  <si>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</si>
  <si>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</si>
  <si>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</si>
  <si>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</si>
  <si>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</si>
  <si>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</si>
  <si>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</si>
  <si>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</si>
  <si>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</si>
  <si>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</si>
  <si>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</si>
  <si>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</si>
  <si>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</si>
  <si>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</si>
  <si>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</si>
  <si>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</si>
  <si>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</si>
  <si>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</si>
  <si>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</si>
  <si>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</si>
  <si>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</si>
  <si>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</si>
  <si>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</si>
  <si>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</si>
  <si>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</si>
  <si>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</si>
  <si>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</si>
  <si>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</si>
  <si>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</si>
  <si>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</si>
  <si>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</si>
  <si>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</si>
  <si>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</si>
  <si>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</si>
  <si>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</si>
  <si>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</si>
  <si>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</si>
  <si>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</si>
  <si>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</si>
  <si>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</si>
  <si>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</si>
  <si>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</si>
  <si>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</si>
  <si>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</si>
  <si>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</si>
  <si>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</si>
  <si>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</si>
  <si>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</si>
  <si>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</si>
  <si>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</si>
  <si>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</si>
  <si>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</si>
  <si>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</si>
  <si>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</si>
  <si>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</si>
  <si>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</si>
  <si>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</si>
  <si>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</si>
  <si>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</si>
  <si>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</si>
  <si>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</si>
  <si>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</si>
  <si>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</si>
  <si>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</si>
  <si>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</si>
  <si>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</si>
  <si>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</si>
  <si>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</si>
  <si>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</si>
  <si>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</si>
  <si>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</si>
  <si>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</si>
  <si>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</si>
  <si>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</si>
  <si>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</si>
  <si>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</si>
  <si>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</si>
  <si>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</si>
  <si>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</si>
  <si>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</si>
  <si>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</si>
  <si>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</si>
  <si>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</si>
  <si>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</si>
  <si>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</si>
  <si>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</si>
  <si>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</si>
  <si>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</si>
  <si>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</si>
  <si>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</si>
  <si>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</si>
  <si>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</si>
  <si>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</si>
  <si>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</si>
  <si>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</si>
  <si>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</si>
  <si>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</si>
  <si>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</si>
  <si>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</si>
  <si>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</si>
  <si>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</si>
  <si>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</si>
  <si>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</si>
  <si>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</si>
  <si>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</si>
  <si>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</si>
  <si>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</si>
  <si>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</si>
  <si>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</si>
  <si>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</si>
  <si>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</si>
  <si>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</si>
  <si>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</si>
  <si>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</si>
  <si>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</si>
  <si>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</si>
  <si>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</si>
  <si>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</si>
  <si>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</si>
  <si>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</si>
  <si>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</si>
  <si>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</si>
  <si>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</si>
  <si>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</si>
  <si>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</si>
  <si>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</si>
  <si>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</si>
  <si>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</si>
  <si>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</si>
  <si>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</si>
  <si>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</si>
  <si>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</si>
  <si>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</si>
  <si>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</si>
  <si>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</si>
  <si>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</si>
  <si>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</si>
  <si>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</si>
  <si>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</si>
  <si>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</si>
  <si>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</si>
  <si>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</si>
  <si>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</si>
  <si>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</si>
  <si>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</si>
  <si>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</si>
  <si>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</si>
  <si>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</si>
  <si>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</si>
  <si>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</si>
  <si>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</si>
  <si>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</si>
  <si>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</si>
  <si>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</si>
  <si>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</si>
  <si>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</si>
  <si>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</si>
  <si>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</si>
  <si>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</si>
  <si>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</si>
  <si>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</si>
  <si>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</si>
  <si>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</si>
  <si>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</si>
  <si>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</si>
  <si>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</si>
  <si>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</si>
  <si>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</si>
  <si>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</si>
  <si>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</si>
  <si>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</si>
  <si>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</si>
  <si>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</si>
  <si>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</si>
  <si>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</si>
  <si>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</si>
  <si>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</si>
  <si>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</si>
  <si>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</si>
  <si>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</si>
  <si>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</si>
  <si>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</si>
  <si>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</si>
  <si>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</si>
  <si>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</si>
  <si>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</si>
  <si>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</si>
  <si>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</si>
  <si>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</si>
  <si>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</si>
  <si>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</si>
  <si>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</si>
  <si>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</si>
  <si>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</si>
  <si>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</si>
  <si>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</si>
  <si>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</si>
  <si>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</si>
  <si>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</si>
  <si>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</si>
  <si>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</si>
  <si>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</si>
  <si>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</si>
  <si>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</si>
  <si>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</si>
  <si>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</si>
  <si>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</si>
  <si>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</si>
  <si>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</si>
  <si>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</si>
  <si>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</si>
  <si>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</si>
  <si>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</si>
  <si>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</si>
  <si>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</si>
  <si>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</si>
  <si>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</si>
  <si>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</si>
  <si>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</si>
  <si>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</si>
  <si>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</si>
  <si>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</si>
  <si>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</si>
  <si>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</si>
  <si>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</si>
  <si>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</si>
  <si>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</si>
  <si>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</si>
  <si>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</si>
  <si>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</si>
  <si>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</si>
  <si>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</si>
  <si>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</si>
  <si>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</si>
  <si>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</si>
  <si>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</si>
  <si>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</si>
  <si>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</si>
  <si>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</si>
  <si>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</si>
  <si>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</si>
  <si>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</si>
  <si>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</si>
  <si>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</si>
  <si>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</si>
  <si>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</si>
  <si>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</si>
  <si>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</si>
  <si>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</si>
  <si>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</si>
  <si>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</si>
  <si>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</si>
  <si>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</si>
  <si>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</si>
  <si>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</si>
  <si>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</si>
  <si>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</si>
  <si>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</si>
  <si>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</si>
  <si>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</si>
  <si>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</si>
  <si>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</si>
  <si>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</si>
  <si>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</si>
  <si>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</si>
  <si>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</si>
  <si>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</si>
  <si>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</si>
  <si>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</si>
  <si>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</si>
  <si>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</si>
  <si>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</si>
  <si>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</si>
  <si>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</si>
  <si>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</si>
  <si>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</si>
  <si>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</si>
  <si>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</si>
  <si>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</si>
  <si>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</si>
  <si>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</si>
  <si>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</si>
  <si>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</si>
  <si>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</si>
  <si>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</si>
  <si>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</si>
  <si>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</si>
  <si>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</si>
  <si>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</si>
  <si>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</si>
  <si>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</si>
  <si>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</si>
  <si>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</si>
  <si>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</si>
  <si>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</si>
  <si>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</si>
  <si>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</si>
  <si>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</si>
  <si>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</si>
  <si>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</si>
  <si>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</si>
  <si>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</si>
  <si>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</si>
  <si>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</si>
  <si>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</si>
  <si>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</si>
  <si>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</si>
  <si>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</si>
  <si>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</si>
  <si>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</si>
  <si>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</si>
  <si>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</si>
  <si>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</si>
  <si>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</si>
  <si>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</si>
  <si>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</si>
  <si>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</si>
  <si>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</si>
  <si>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</si>
  <si>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</si>
  <si>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</si>
  <si>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</si>
  <si>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</si>
  <si>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</si>
  <si>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</si>
  <si>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</si>
  <si>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</si>
  <si>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</si>
  <si>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</si>
  <si>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</si>
  <si>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</si>
  <si>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</si>
  <si>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</si>
  <si>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</si>
  <si>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</si>
  <si>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</si>
  <si>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</si>
  <si>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</si>
  <si>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</si>
  <si>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</si>
  <si>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</si>
  <si>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</si>
  <si>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</si>
  <si>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</si>
  <si>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</si>
  <si>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</si>
  <si>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</si>
  <si>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</si>
  <si>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</si>
  <si>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</si>
  <si>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</si>
  <si>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</si>
  <si>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</si>
  <si>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</si>
  <si>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</si>
  <si>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</si>
  <si>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</si>
  <si>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</si>
  <si>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</si>
  <si>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</si>
  <si>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</si>
  <si>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</si>
  <si>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</si>
  <si>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</si>
  <si>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</si>
  <si>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</si>
  <si>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</si>
  <si>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</si>
  <si>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</si>
  <si>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</si>
  <si>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</si>
  <si>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</si>
  <si>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</si>
  <si>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</si>
  <si>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</si>
  <si>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</si>
  <si>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</si>
  <si>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</si>
  <si>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</si>
  <si>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</si>
  <si>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</si>
  <si>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</si>
  <si>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</si>
  <si>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</si>
  <si>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</si>
  <si>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</si>
  <si>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</si>
  <si>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</si>
  <si>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</si>
  <si>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</si>
  <si>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</si>
  <si>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</si>
  <si>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</si>
  <si>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</si>
  <si>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</si>
  <si>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</si>
  <si>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</si>
  <si>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</si>
  <si>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</si>
  <si>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</si>
  <si>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</si>
  <si>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</si>
  <si>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</si>
  <si>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</si>
  <si>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</si>
  <si>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</si>
  <si>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</si>
  <si>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</si>
  <si>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</si>
  <si>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</si>
  <si>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</si>
  <si>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</si>
  <si>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</si>
  <si>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</si>
  <si>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</si>
  <si>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</si>
  <si>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</si>
  <si>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</si>
  <si>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</si>
  <si>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</si>
  <si>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</si>
  <si>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</si>
  <si>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</si>
  <si>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</si>
  <si>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</si>
  <si>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</si>
  <si>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</si>
  <si>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</si>
  <si>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</si>
  <si>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</si>
  <si>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</si>
  <si>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</si>
  <si>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</si>
  <si>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</si>
  <si>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</si>
  <si>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</si>
  <si>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</si>
  <si>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</si>
  <si>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</si>
  <si>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</si>
  <si>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</si>
  <si>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</si>
  <si>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</si>
  <si>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</si>
  <si>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</si>
  <si>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</si>
  <si>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</si>
  <si>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</si>
  <si>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</si>
  <si>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</si>
  <si>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</si>
  <si>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</si>
  <si>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</si>
  <si>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</si>
  <si>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</si>
  <si>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</si>
  <si>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</si>
  <si>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</si>
  <si>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</si>
  <si>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</si>
  <si>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</si>
  <si>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</si>
  <si>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</si>
  <si>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</si>
  <si>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</si>
  <si>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</si>
  <si>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</si>
  <si>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</si>
  <si>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</si>
  <si>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</si>
  <si>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</si>
  <si>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</si>
  <si>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</si>
  <si>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</si>
  <si>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</si>
  <si>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</si>
  <si>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</si>
  <si>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</si>
  <si>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</si>
  <si>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</si>
  <si>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</si>
  <si>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</si>
  <si>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</si>
  <si>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</si>
  <si>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</si>
  <si>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</si>
  <si>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</si>
  <si>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</si>
  <si>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</si>
  <si>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</si>
  <si>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</si>
  <si>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</si>
  <si>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</si>
  <si>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</si>
  <si>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</si>
  <si>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</si>
  <si>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</si>
  <si>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</si>
  <si>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</si>
  <si>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</si>
  <si>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</si>
  <si>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</si>
  <si>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</si>
  <si>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</si>
  <si>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</si>
  <si>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</si>
  <si>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</si>
  <si>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</si>
  <si>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</si>
  <si>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</si>
  <si>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</si>
  <si>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</si>
  <si>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</si>
  <si>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</si>
  <si>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</si>
  <si>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</si>
  <si>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</si>
  <si>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</si>
  <si>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</si>
  <si>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</si>
  <si>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</si>
  <si>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</si>
  <si>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</si>
  <si>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</si>
  <si>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</si>
  <si>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</si>
  <si>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</si>
  <si>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</si>
  <si>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</si>
  <si>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</si>
  <si>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</si>
  <si>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</si>
  <si>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</si>
  <si>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</si>
  <si>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</si>
  <si>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</si>
  <si>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</si>
  <si>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</si>
  <si>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</si>
  <si>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</si>
  <si>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</si>
  <si>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</si>
  <si>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</si>
  <si>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</si>
  <si>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</si>
  <si>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</si>
  <si>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</si>
  <si>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</si>
  <si>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</si>
  <si>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</si>
  <si>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</si>
  <si>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</si>
  <si>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</si>
  <si>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</si>
  <si>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</si>
  <si>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</si>
  <si>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</si>
  <si>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</si>
  <si>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</si>
  <si>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</si>
  <si>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</si>
  <si>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</si>
  <si>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</si>
  <si>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</si>
  <si>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</si>
  <si>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</si>
  <si>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</si>
  <si>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</si>
  <si>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</si>
  <si>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</si>
  <si>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</si>
  <si>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</si>
  <si>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</si>
  <si>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</si>
  <si>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</si>
  <si>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</si>
  <si>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</si>
  <si>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</si>
  <si>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</si>
  <si>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</si>
  <si>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</si>
  <si>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</si>
  <si>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</si>
  <si>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</si>
  <si>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</si>
  <si>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</si>
  <si>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</si>
  <si>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</si>
  <si>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</si>
  <si>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</si>
  <si>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</si>
  <si>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</si>
  <si>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</si>
  <si>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</si>
  <si>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</si>
  <si>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</si>
  <si>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</si>
  <si>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</si>
  <si>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</si>
  <si>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</si>
  <si>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</si>
  <si>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</si>
  <si>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</si>
  <si>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</si>
  <si>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</si>
  <si>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</si>
  <si>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</si>
  <si>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</si>
  <si>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</si>
  <si>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</si>
  <si>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</si>
  <si>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</si>
  <si>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</si>
  <si>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</si>
  <si>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</si>
  <si>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</si>
  <si>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</si>
  <si>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</si>
  <si>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</si>
  <si>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</si>
  <si>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</si>
  <si>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</si>
  <si>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</si>
  <si>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</si>
  <si>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</si>
  <si>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</si>
  <si>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</si>
  <si>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</si>
  <si>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</si>
  <si>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</si>
  <si>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</si>
  <si>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</si>
  <si>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</si>
  <si>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</si>
  <si>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</si>
  <si>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</si>
  <si>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</si>
  <si>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</si>
  <si>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</si>
  <si>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</si>
  <si>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</si>
  <si>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</si>
  <si>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</si>
  <si>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</si>
  <si>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</si>
  <si>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</si>
  <si>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</si>
  <si>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</si>
  <si>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</si>
  <si>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</si>
  <si>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</si>
  <si>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</si>
  <si>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</si>
  <si>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</si>
  <si>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</si>
  <si>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</si>
  <si>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</si>
  <si>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</si>
  <si>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</si>
  <si>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</si>
  <si>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</si>
  <si>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</si>
  <si>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</si>
  <si>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</si>
  <si>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</si>
  <si>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</si>
  <si>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</si>
  <si>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</si>
  <si>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</si>
  <si>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</si>
  <si>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</si>
  <si>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</si>
  <si>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</si>
  <si>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</si>
  <si>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</si>
  <si>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</si>
  <si>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</si>
  <si>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</si>
  <si>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</si>
  <si>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</si>
  <si>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</si>
  <si>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</si>
  <si>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</si>
  <si>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</si>
  <si>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</si>
  <si>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</si>
  <si>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</si>
  <si>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</si>
  <si>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</si>
  <si>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</si>
  <si>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</si>
  <si>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</si>
  <si>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</si>
  <si>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</si>
  <si>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</si>
  <si>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</si>
  <si>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</si>
  <si>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</si>
  <si>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</si>
  <si>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</si>
  <si>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</si>
  <si>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</si>
  <si>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</si>
  <si>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</si>
  <si>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</si>
  <si>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</si>
  <si>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</si>
  <si>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</si>
  <si>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</si>
  <si>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</si>
  <si>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</si>
  <si>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</si>
  <si>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</si>
  <si>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</si>
  <si>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</si>
  <si>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</si>
  <si>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</si>
  <si>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</si>
  <si>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</si>
  <si>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</si>
  <si>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</si>
  <si>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</si>
  <si>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</si>
  <si>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</si>
  <si>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</si>
  <si>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</si>
  <si>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</si>
  <si>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</si>
  <si>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</si>
  <si>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</si>
  <si>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</si>
  <si>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</si>
  <si>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</si>
  <si>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</si>
  <si>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</si>
  <si>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</si>
  <si>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</si>
  <si>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</si>
  <si>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</si>
  <si>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</si>
  <si>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</si>
  <si>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</si>
  <si>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</si>
  <si>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</si>
  <si>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</si>
  <si>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</si>
  <si>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</si>
  <si>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</si>
  <si>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</si>
  <si>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</si>
  <si>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</si>
  <si>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</si>
  <si>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</si>
  <si>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</si>
  <si>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</si>
  <si>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</si>
  <si>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</si>
  <si>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</si>
  <si>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</si>
  <si>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</si>
  <si>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</si>
  <si>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</si>
  <si>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</si>
  <si>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</si>
  <si>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</si>
  <si>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</si>
  <si>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</si>
  <si>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</si>
  <si>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</si>
  <si>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</si>
  <si>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</si>
  <si>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</si>
  <si>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</si>
  <si>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</si>
  <si>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</si>
  <si>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</si>
  <si>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</si>
  <si>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</si>
  <si>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</si>
  <si>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</si>
  <si>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</si>
  <si>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</si>
  <si>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</si>
  <si>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</si>
  <si>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</si>
  <si>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</si>
  <si>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</si>
  <si>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</si>
  <si>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</si>
  <si>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</si>
  <si>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</si>
  <si>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</si>
  <si>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</si>
  <si>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</si>
  <si>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</si>
  <si>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</si>
  <si>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</si>
  <si>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</si>
  <si>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</si>
  <si>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</si>
  <si>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</si>
  <si>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</si>
  <si>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</si>
  <si>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</si>
  <si>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</si>
  <si>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</si>
  <si>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</si>
  <si>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</si>
  <si>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</si>
  <si>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</si>
  <si>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</si>
  <si>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</si>
  <si>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</si>
  <si>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</si>
  <si>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</si>
  <si>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</si>
  <si>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</si>
  <si>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</si>
  <si>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</si>
  <si>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</si>
  <si>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</si>
  <si>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</si>
  <si>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</si>
  <si>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</si>
  <si>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</si>
  <si>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</si>
  <si>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</si>
  <si>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</si>
  <si>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</si>
  <si>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</si>
  <si>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</si>
  <si>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</si>
  <si>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</si>
  <si>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</si>
  <si>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</si>
  <si>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</si>
  <si>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</si>
  <si>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</si>
  <si>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</si>
  <si>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</si>
  <si>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</si>
  <si>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</si>
  <si>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</si>
  <si>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</si>
  <si>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</si>
  <si>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</si>
  <si>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</si>
  <si>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</si>
  <si>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</si>
  <si>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</si>
  <si>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</si>
  <si>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</si>
  <si>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</si>
  <si>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</si>
  <si>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</si>
  <si>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</si>
  <si>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</si>
  <si>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</si>
  <si>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</si>
  <si>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</si>
  <si>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</si>
  <si>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</si>
  <si>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</si>
  <si>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</si>
  <si>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</si>
  <si>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</si>
  <si>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</si>
  <si>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</si>
  <si>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</si>
  <si>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</si>
  <si>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</si>
  <si>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</si>
  <si>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</si>
  <si>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</si>
  <si>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</si>
  <si>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</si>
  <si>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</si>
  <si>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</si>
  <si>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</si>
  <si>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</si>
  <si>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</si>
  <si>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</si>
  <si>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</si>
  <si>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</si>
  <si>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</si>
  <si>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</si>
  <si>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</si>
  <si>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</si>
  <si>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</si>
  <si>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</si>
  <si>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</si>
  <si>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</si>
  <si>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</si>
  <si>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</si>
  <si>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</si>
  <si>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</si>
  <si>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</si>
  <si>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</si>
  <si>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</si>
  <si>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</si>
  <si>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</si>
  <si>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</si>
  <si>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</si>
  <si>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</si>
  <si>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</si>
  <si>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</si>
  <si>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</si>
  <si>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</si>
  <si>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</si>
  <si>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</si>
  <si>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</si>
  <si>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</si>
  <si>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</si>
  <si>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</si>
  <si>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</si>
  <si>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</si>
  <si>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</si>
  <si>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</si>
  <si>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</si>
  <si>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</si>
  <si>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</si>
  <si>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</si>
  <si>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</si>
  <si>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</si>
  <si>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</si>
  <si>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</si>
  <si>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</si>
  <si>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</si>
  <si>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</si>
  <si>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</si>
  <si>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</si>
  <si>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</si>
  <si>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</si>
  <si>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</si>
  <si>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</si>
  <si>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</si>
  <si>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</si>
  <si>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</si>
  <si>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</si>
  <si>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</si>
  <si>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</si>
  <si>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</si>
  <si>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</si>
  <si>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</si>
  <si>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</si>
  <si>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</si>
  <si>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</si>
  <si>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</si>
  <si>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</si>
  <si>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</si>
  <si>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</si>
  <si>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</si>
  <si>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</si>
  <si>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</si>
  <si>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</si>
  <si>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</si>
  <si>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</si>
  <si>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</si>
  <si>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</si>
  <si>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</si>
  <si>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</si>
  <si>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</si>
  <si>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</si>
  <si>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</si>
  <si>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</si>
  <si>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</si>
  <si>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</si>
  <si>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</si>
  <si>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</si>
  <si>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</si>
  <si>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</si>
  <si>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</si>
  <si>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</si>
  <si>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</si>
  <si>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</si>
  <si>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</si>
  <si>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</si>
  <si>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</si>
  <si>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</si>
  <si>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</si>
  <si>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</si>
  <si>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</si>
  <si>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</si>
  <si>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</si>
  <si>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</si>
  <si>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</si>
  <si>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</si>
  <si>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</si>
  <si>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</si>
  <si>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</si>
  <si>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</si>
  <si>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</si>
  <si>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</si>
  <si>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</si>
  <si>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</si>
  <si>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</si>
  <si>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</si>
  <si>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</si>
  <si>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</si>
  <si>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</si>
  <si>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</si>
  <si>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</si>
  <si>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</si>
  <si>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</si>
  <si>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</si>
  <si>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</si>
  <si>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</si>
  <si>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</si>
  <si>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</si>
  <si>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</si>
  <si>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</si>
  <si>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</si>
  <si>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</si>
  <si>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</si>
  <si>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</si>
  <si>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</si>
  <si>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</si>
  <si>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</si>
  <si>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</si>
  <si>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</si>
  <si>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</si>
  <si>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</si>
  <si>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</si>
  <si>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</si>
  <si>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</si>
  <si>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</si>
  <si>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</si>
  <si>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</si>
  <si>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</si>
  <si>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</si>
  <si>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</si>
  <si>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</si>
  <si>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</si>
  <si>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</si>
  <si>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</si>
  <si>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</si>
  <si>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</si>
  <si>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</si>
  <si>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</si>
  <si>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</si>
  <si>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</si>
  <si>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</si>
  <si>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</si>
  <si>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</si>
  <si>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</si>
  <si>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</si>
  <si>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</si>
  <si>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</si>
  <si>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</si>
  <si>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</si>
  <si>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</si>
  <si>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</si>
  <si>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</si>
  <si>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</si>
  <si>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</si>
  <si>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</si>
  <si>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</si>
  <si>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</si>
  <si>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</si>
  <si>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</si>
  <si>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</si>
  <si>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</si>
  <si>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</si>
  <si>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</si>
  <si>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</si>
  <si>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</si>
  <si>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</si>
  <si>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</si>
  <si>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</si>
  <si>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</si>
  <si>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</si>
  <si>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</si>
  <si>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</si>
  <si>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</si>
  <si>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</si>
  <si>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</si>
  <si>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</si>
  <si>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</si>
  <si>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</si>
  <si>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</si>
  <si>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</si>
  <si>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</si>
  <si>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</si>
  <si>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</si>
  <si>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</si>
  <si>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</si>
  <si>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</si>
  <si>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</si>
  <si>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</si>
  <si>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</si>
  <si>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</si>
  <si>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</si>
  <si>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</si>
  <si>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</si>
  <si>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</si>
  <si>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</si>
  <si>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</si>
  <si>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</si>
  <si>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</si>
  <si>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</si>
  <si>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</si>
  <si>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</si>
  <si>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</si>
  <si>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</si>
  <si>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</si>
  <si>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</si>
  <si>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</si>
  <si>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</si>
  <si>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</si>
  <si>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</si>
  <si>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</si>
  <si>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</si>
  <si>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</si>
  <si>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</si>
  <si>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</si>
  <si>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</si>
  <si>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</si>
  <si>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</si>
  <si>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</si>
  <si>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</si>
  <si>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</si>
  <si>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</si>
  <si>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</si>
  <si>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</si>
  <si>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</si>
  <si>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</si>
  <si>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</si>
  <si>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</si>
  <si>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</si>
  <si>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</si>
  <si>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</si>
  <si>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</si>
  <si>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</si>
  <si>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</si>
  <si>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</si>
  <si>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</si>
  <si>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</si>
  <si>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</si>
  <si>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</si>
  <si>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</si>
  <si>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</si>
  <si>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</si>
  <si>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</si>
  <si>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</si>
  <si>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</si>
  <si>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</si>
  <si>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</si>
  <si>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</si>
  <si>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</si>
  <si>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</si>
  <si>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</si>
  <si>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</si>
  <si>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</si>
  <si>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</si>
  <si>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</si>
  <si>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</si>
  <si>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</si>
  <si>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</si>
  <si>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</si>
  <si>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</si>
  <si>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</si>
  <si>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</si>
  <si>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</si>
  <si>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</si>
  <si>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</si>
  <si>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</si>
  <si>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</si>
  <si>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</si>
  <si>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</si>
  <si>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</si>
  <si>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</si>
  <si>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</si>
  <si>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</si>
  <si>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</si>
  <si>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</si>
  <si>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</si>
  <si>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</si>
  <si>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</si>
  <si>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</si>
  <si>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</si>
  <si>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</si>
  <si>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</si>
  <si>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</si>
  <si>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</si>
  <si>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</si>
  <si>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</si>
  <si>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</si>
  <si>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</si>
  <si>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</si>
  <si>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</si>
  <si>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</si>
  <si>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</si>
  <si>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</si>
  <si>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</si>
  <si>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</si>
  <si>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</si>
  <si>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</si>
  <si>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</si>
  <si>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</si>
  <si>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</si>
  <si>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</si>
  <si>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</si>
  <si>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</si>
  <si>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</si>
  <si>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</si>
  <si>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</si>
  <si>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</si>
  <si>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</si>
  <si>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</si>
  <si>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</si>
  <si>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</si>
  <si>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</si>
  <si>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</si>
  <si>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</si>
  <si>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</si>
  <si>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</si>
  <si>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</si>
  <si>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</si>
  <si>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</si>
  <si>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</si>
  <si>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</si>
  <si>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</si>
  <si>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</si>
  <si>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</si>
  <si>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</si>
  <si>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</si>
  <si>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</si>
  <si>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</si>
  <si>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</si>
  <si>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</si>
  <si>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</si>
  <si>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</si>
  <si>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</si>
  <si>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</si>
  <si>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</si>
  <si>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</si>
  <si>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</si>
  <si>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</si>
  <si>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</si>
  <si>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</si>
  <si>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</si>
  <si>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</si>
  <si>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</si>
  <si>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</si>
  <si>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</si>
  <si>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</si>
  <si>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</si>
  <si>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</si>
  <si>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</si>
  <si>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</si>
  <si>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</si>
  <si>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</si>
  <si>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</si>
  <si>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</si>
  <si>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</si>
  <si>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</si>
  <si>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</si>
  <si>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</si>
  <si>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</si>
  <si>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</si>
  <si>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</si>
  <si>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</si>
  <si>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</si>
  <si>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</si>
  <si>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</si>
  <si>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</si>
  <si>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</si>
  <si>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</si>
  <si>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</si>
  <si>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</si>
  <si>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</si>
  <si>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</si>
  <si>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</si>
  <si>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</si>
  <si>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</si>
  <si>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</si>
  <si>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</si>
  <si>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</si>
  <si>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</si>
  <si>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</si>
  <si>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</si>
  <si>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</si>
  <si>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</si>
  <si>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</si>
  <si>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</si>
  <si>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</si>
  <si>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</si>
  <si>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</si>
  <si>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</si>
  <si>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</si>
  <si>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</si>
  <si>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</si>
  <si>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</si>
  <si>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</si>
  <si>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</si>
  <si>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</si>
  <si>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</si>
  <si>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</si>
  <si>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</si>
  <si>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</si>
  <si>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</si>
  <si>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</si>
  <si>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</si>
  <si>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</si>
  <si>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</si>
  <si>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</si>
  <si>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</si>
  <si>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</si>
  <si>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</si>
  <si>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</si>
  <si>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</si>
  <si>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</si>
  <si>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</si>
  <si>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</si>
  <si>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</si>
  <si>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</si>
  <si>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</si>
  <si>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</si>
  <si>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</si>
  <si>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</si>
  <si>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</si>
  <si>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</si>
  <si>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</si>
  <si>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</si>
  <si>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</si>
  <si>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</si>
  <si>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</si>
  <si>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</si>
  <si>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</si>
  <si>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</si>
  <si>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</si>
  <si>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</si>
  <si>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</si>
  <si>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</si>
  <si>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</si>
  <si>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</si>
  <si>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</si>
  <si>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</si>
  <si>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</si>
  <si>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</si>
  <si>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</si>
  <si>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</si>
  <si>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</si>
  <si>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</si>
  <si>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</si>
  <si>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</si>
  <si>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</si>
  <si>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</si>
  <si>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</si>
  <si>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</si>
  <si>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</si>
  <si>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</si>
  <si>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</si>
  <si>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</si>
  <si>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</si>
  <si>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</si>
  <si>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</si>
  <si>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</si>
  <si>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</si>
  <si>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</si>
  <si>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</si>
  <si>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</si>
  <si>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</si>
  <si>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</si>
  <si>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</si>
  <si>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</si>
  <si>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</si>
  <si>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</si>
  <si>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</si>
  <si>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</si>
  <si>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</si>
  <si>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</si>
  <si>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</si>
  <si>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</si>
  <si>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</si>
  <si>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</si>
  <si>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</si>
  <si>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</si>
  <si>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</si>
  <si>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</si>
  <si>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</si>
  <si>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</si>
  <si>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</si>
  <si>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</si>
  <si>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</si>
  <si>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</si>
  <si>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</si>
  <si>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</si>
  <si>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</si>
  <si>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</si>
  <si>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</si>
  <si>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</si>
  <si>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</si>
  <si>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</si>
  <si>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</si>
  <si>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</si>
  <si>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</si>
  <si>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</si>
  <si>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</si>
  <si>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</si>
  <si>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</si>
  <si>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</si>
  <si>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</si>
  <si>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</si>
  <si>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</si>
  <si>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</si>
  <si>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</si>
  <si>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</si>
  <si>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</si>
  <si>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</si>
  <si>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</si>
  <si>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</si>
  <si>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</si>
  <si>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</si>
  <si>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</si>
  <si>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</si>
  <si>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</si>
  <si>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</si>
  <si>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</si>
  <si>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</si>
  <si>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</si>
  <si>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</si>
  <si>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</si>
  <si>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</si>
  <si>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</si>
  <si>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</si>
  <si>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</si>
  <si>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</si>
  <si>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</si>
  <si>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</si>
  <si>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</si>
  <si>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</si>
  <si>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</si>
  <si>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</si>
  <si>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</si>
  <si>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</si>
  <si>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</si>
  <si>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</si>
  <si>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</si>
  <si>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</si>
  <si>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</si>
  <si>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</si>
  <si>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</si>
  <si>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</si>
  <si>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</si>
  <si>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</si>
  <si>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</si>
  <si>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</si>
  <si>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</si>
  <si>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</si>
  <si>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</si>
  <si>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</si>
  <si>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</si>
  <si>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</si>
  <si>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</si>
  <si>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</si>
  <si>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</si>
  <si>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</si>
  <si>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</si>
  <si>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</si>
  <si>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</si>
  <si>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</si>
  <si>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</si>
  <si>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</si>
  <si>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</si>
  <si>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</si>
  <si>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</si>
  <si>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</si>
  <si>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</si>
  <si>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</si>
  <si>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</si>
  <si>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</si>
  <si>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</si>
  <si>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</si>
  <si>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</si>
  <si>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</si>
  <si>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</si>
  <si>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</si>
  <si>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</si>
  <si>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</si>
  <si>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</si>
  <si>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</si>
  <si>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</si>
  <si>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</si>
  <si>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</si>
  <si>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</si>
  <si>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</si>
  <si>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</si>
  <si>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</si>
  <si>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</si>
  <si>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</si>
  <si>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</si>
  <si>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</si>
  <si>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</si>
  <si>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</si>
  <si>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</si>
  <si>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</si>
  <si>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</si>
  <si>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</si>
  <si>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</si>
  <si>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</si>
  <si>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</si>
  <si>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</si>
  <si>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</si>
  <si>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</si>
  <si>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</si>
  <si>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</si>
  <si>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</si>
  <si>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</si>
  <si>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</si>
  <si>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</si>
  <si>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</si>
  <si>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</si>
  <si>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</si>
  <si>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</si>
  <si>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</si>
  <si>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</si>
  <si>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</si>
  <si>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</si>
  <si>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</si>
  <si>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</si>
  <si>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</si>
  <si>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</si>
  <si>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</si>
  <si>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</si>
  <si>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</si>
  <si>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</si>
  <si>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</si>
  <si>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</si>
  <si>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</si>
  <si>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</si>
  <si>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</si>
  <si>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</si>
  <si>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</si>
  <si>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</si>
  <si>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</si>
  <si>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</si>
  <si>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</si>
  <si>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</si>
  <si>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</si>
  <si>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</si>
  <si>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</si>
  <si>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</si>
  <si>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</si>
  <si>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</si>
  <si>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</si>
  <si>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</si>
  <si>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</si>
  <si>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</si>
  <si>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</si>
  <si>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</si>
  <si>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</si>
  <si>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</si>
  <si>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</si>
  <si>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</si>
  <si>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</si>
  <si>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</si>
  <si>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</si>
  <si>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</si>
  <si>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</si>
  <si>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</si>
  <si>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</si>
  <si>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</si>
  <si>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</si>
  <si>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</si>
  <si>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</si>
  <si>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</si>
  <si>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</si>
  <si>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</si>
  <si>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</si>
  <si>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</si>
  <si>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</si>
  <si>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</si>
  <si>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</si>
  <si>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</si>
  <si>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</si>
  <si>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</si>
  <si>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</si>
  <si>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</si>
  <si>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</si>
  <si>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</si>
  <si>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</si>
  <si>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</si>
  <si>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</si>
  <si>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</si>
  <si>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</si>
  <si>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</si>
  <si>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</si>
  <si>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</si>
  <si>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</si>
  <si>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</si>
  <si>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</si>
  <si>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</si>
  <si>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</si>
  <si>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</si>
  <si>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</si>
  <si>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</si>
  <si>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</si>
  <si>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</si>
  <si>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</si>
  <si>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</si>
  <si>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</si>
  <si>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</si>
  <si>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</si>
  <si>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</si>
  <si>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</si>
  <si>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</si>
  <si>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</si>
  <si>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</si>
  <si>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</si>
  <si>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</si>
  <si>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</si>
  <si>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</si>
  <si>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</si>
  <si>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</si>
  <si>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</si>
  <si>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</si>
  <si>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</si>
  <si>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</si>
  <si>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</si>
  <si>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</si>
  <si>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</si>
  <si>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</si>
  <si>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</si>
  <si>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</si>
  <si>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</si>
  <si>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</si>
  <si>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</si>
  <si>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</si>
  <si>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</si>
  <si>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</si>
  <si>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</si>
  <si>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</si>
  <si>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</si>
  <si>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</si>
  <si>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</si>
  <si>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</si>
  <si>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</si>
  <si>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</si>
  <si>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</si>
  <si>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</si>
  <si>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</si>
  <si>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</si>
  <si>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</si>
  <si>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</si>
  <si>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</si>
  <si>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</si>
  <si>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</si>
  <si>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</si>
  <si>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</si>
  <si>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</si>
  <si>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</si>
  <si>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</si>
  <si>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</si>
  <si>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</si>
  <si>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</si>
  <si>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</si>
  <si>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</si>
  <si>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</si>
  <si>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</si>
  <si>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</si>
  <si>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</si>
  <si>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</si>
  <si>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</si>
  <si>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</si>
  <si>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</si>
  <si>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</si>
  <si>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</si>
  <si>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</si>
  <si>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</si>
  <si>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</si>
  <si>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</si>
  <si>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</si>
  <si>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</si>
  <si>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</si>
  <si>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</si>
  <si>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</si>
  <si>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</si>
  <si>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</si>
  <si>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</si>
  <si>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</si>
  <si>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</si>
  <si>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</si>
  <si>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</si>
  <si>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</si>
  <si>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</si>
  <si>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</si>
  <si>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</si>
  <si>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</si>
  <si>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</si>
  <si>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</si>
  <si>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</si>
  <si>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</si>
  <si>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</si>
  <si>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</si>
  <si>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</si>
  <si>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</si>
  <si>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</si>
  <si>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</si>
  <si>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</si>
  <si>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</si>
  <si>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</si>
  <si>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</si>
  <si>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</si>
  <si>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</si>
  <si>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</si>
  <si>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</si>
  <si>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</si>
  <si>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</si>
  <si>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</si>
  <si>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</si>
  <si>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</si>
  <si>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</si>
  <si>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</si>
  <si>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</si>
  <si>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</si>
  <si>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</si>
  <si>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</si>
  <si>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</si>
  <si>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</si>
  <si>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</si>
  <si>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</si>
  <si>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</si>
  <si>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</si>
  <si>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</si>
  <si>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</si>
  <si>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</si>
  <si>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</si>
  <si>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</si>
  <si>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</si>
  <si>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</si>
  <si>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</si>
  <si>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</si>
  <si>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</si>
  <si>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</si>
  <si>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</si>
  <si>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</si>
  <si>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</si>
  <si>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</si>
  <si>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</si>
  <si>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</si>
  <si>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</si>
  <si>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</si>
  <si>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</si>
  <si>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</si>
  <si>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</si>
  <si>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</si>
  <si>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</si>
  <si>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</si>
  <si>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</si>
  <si>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</si>
  <si>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</si>
  <si>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</si>
  <si>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</si>
  <si>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</si>
  <si>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</si>
  <si>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</si>
  <si>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</si>
  <si>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</si>
  <si>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</si>
  <si>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</si>
  <si>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</si>
  <si>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</si>
  <si>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</si>
  <si>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</si>
  <si>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</si>
  <si>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</si>
  <si>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</si>
  <si>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</si>
  <si>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</si>
  <si>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</si>
  <si>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</si>
  <si>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</si>
  <si>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</si>
  <si>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</si>
  <si>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</si>
  <si>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</si>
  <si>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</si>
  <si>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</si>
  <si>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</si>
  <si>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</si>
  <si>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</si>
  <si>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</si>
  <si>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</si>
  <si>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</si>
  <si>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</si>
  <si>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</si>
  <si>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</si>
  <si>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</si>
  <si>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</si>
  <si>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</si>
  <si>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</si>
  <si>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</si>
  <si>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</si>
  <si>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</si>
  <si>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</si>
  <si>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</si>
  <si>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</si>
  <si>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</si>
  <si>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</si>
  <si>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</si>
  <si>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</si>
  <si>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</si>
  <si>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</si>
  <si>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</si>
  <si>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</si>
  <si>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</si>
  <si>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</si>
  <si>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</si>
  <si>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</si>
  <si>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</si>
  <si>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</si>
  <si>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</si>
  <si>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</si>
  <si>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</si>
  <si>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</si>
  <si>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</si>
  <si>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</si>
  <si>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</si>
  <si>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</si>
  <si>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</si>
  <si>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</si>
  <si>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</si>
  <si>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</si>
  <si>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</si>
  <si>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</si>
  <si>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</si>
  <si>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</si>
  <si>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</si>
  <si>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</si>
  <si>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</si>
  <si>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</si>
  <si>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</si>
  <si>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</si>
  <si>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</si>
  <si>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</si>
  <si>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</si>
  <si>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</si>
  <si>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</si>
  <si>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</si>
  <si>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</si>
  <si>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</si>
  <si>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</si>
  <si>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</si>
  <si>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</si>
  <si>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</si>
  <si>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</si>
  <si>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</si>
  <si>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</si>
  <si>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</si>
  <si>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</si>
  <si>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</si>
  <si>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</si>
  <si>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</si>
  <si>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</si>
  <si>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</si>
  <si>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</si>
  <si>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</si>
  <si>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</si>
  <si>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</si>
  <si>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</si>
  <si>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</si>
  <si>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</si>
  <si>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</si>
  <si>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</si>
  <si>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</si>
  <si>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</si>
  <si>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</si>
  <si>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</si>
  <si>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</si>
  <si>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</si>
  <si>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</si>
  <si>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</si>
  <si>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</si>
  <si>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</si>
  <si>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</si>
  <si>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</si>
  <si>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</si>
  <si>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</si>
  <si>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</si>
  <si>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</si>
  <si>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</si>
  <si>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</si>
  <si>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</si>
  <si>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</si>
  <si>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</si>
  <si>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</si>
  <si>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</si>
  <si>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</si>
  <si>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</si>
  <si>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</si>
  <si>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</si>
  <si>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</si>
  <si>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</si>
  <si>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</si>
  <si>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</si>
  <si>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</si>
  <si>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</si>
  <si>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</si>
  <si>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</si>
  <si>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</si>
  <si>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</si>
  <si>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</si>
  <si>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</si>
  <si>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</si>
  <si>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</si>
  <si>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</si>
  <si>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</si>
  <si>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</si>
  <si>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</si>
  <si>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</si>
  <si>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</si>
  <si>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</si>
  <si>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</si>
  <si>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</si>
  <si>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</si>
  <si>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</si>
  <si>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</si>
  <si>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</si>
  <si>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</si>
  <si>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</si>
  <si>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</si>
  <si>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</si>
  <si>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</si>
  <si>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</si>
  <si>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</si>
  <si>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</si>
  <si>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</si>
  <si>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</si>
  <si>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</si>
  <si>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</si>
  <si>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</si>
  <si>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</si>
  <si>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</si>
  <si>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</si>
  <si>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</si>
  <si>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</si>
  <si>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</si>
  <si>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</si>
  <si>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</si>
  <si>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</si>
  <si>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</si>
  <si>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</si>
  <si>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</si>
  <si>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</si>
  <si>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</si>
  <si>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</si>
  <si>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</si>
  <si>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</si>
  <si>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</si>
  <si>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</si>
  <si>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</si>
  <si>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</si>
  <si>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</si>
  <si>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</si>
  <si>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</si>
  <si>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</si>
  <si>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</si>
  <si>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</si>
  <si>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</si>
  <si>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</si>
  <si>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</si>
  <si>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</si>
  <si>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</si>
  <si>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</si>
  <si>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</si>
  <si>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</si>
  <si>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</si>
  <si>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</si>
  <si>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</si>
  <si>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</si>
  <si>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</si>
  <si>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</si>
  <si>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</si>
  <si>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</si>
  <si>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</si>
  <si>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</si>
  <si>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</si>
  <si>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</si>
  <si>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</si>
  <si>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</si>
  <si>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</si>
  <si>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</si>
  <si>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</si>
  <si>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</si>
  <si>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</si>
  <si>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</si>
  <si>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</si>
  <si>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</si>
  <si>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</si>
  <si>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</si>
  <si>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</si>
  <si>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</si>
  <si>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</si>
  <si>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</si>
  <si>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</si>
  <si>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</si>
  <si>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</si>
  <si>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</si>
  <si>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</si>
  <si>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</si>
  <si>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</si>
  <si>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</si>
  <si>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</si>
  <si>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</si>
  <si>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</si>
  <si>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</si>
  <si>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</si>
  <si>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</si>
  <si>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</si>
  <si>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</si>
  <si>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</si>
  <si>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</si>
  <si>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</si>
  <si>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</si>
  <si>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</si>
  <si>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</si>
  <si>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</si>
  <si>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</si>
  <si>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</si>
  <si>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</si>
  <si>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</si>
  <si>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</si>
  <si>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</si>
  <si>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</si>
  <si>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</si>
  <si>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</si>
  <si>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</si>
  <si>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</si>
  <si>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</si>
  <si>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</si>
  <si>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</si>
  <si>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</si>
  <si>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</si>
  <si>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</si>
  <si>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</si>
  <si>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</si>
  <si>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</si>
  <si>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</si>
  <si>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</si>
  <si>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</si>
  <si>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</si>
  <si>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</si>
  <si>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</si>
  <si>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</si>
  <si>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</si>
  <si>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</si>
  <si>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</si>
  <si>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</si>
  <si>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</si>
  <si>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</si>
  <si>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</si>
  <si>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</si>
  <si>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</si>
  <si>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</si>
  <si>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</si>
  <si>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</si>
  <si>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</si>
  <si>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</si>
  <si>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</si>
  <si>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</si>
  <si>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</si>
  <si>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</si>
  <si>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</si>
  <si>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</si>
  <si>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</si>
  <si>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</si>
  <si>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</si>
  <si>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</si>
  <si>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</si>
  <si>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</si>
  <si>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</si>
  <si>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</si>
  <si>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</si>
  <si>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</si>
  <si>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</si>
  <si>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</si>
  <si>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</si>
  <si>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</si>
  <si>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</si>
  <si>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</si>
  <si>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</si>
  <si>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</si>
  <si>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</si>
  <si>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</si>
  <si>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</si>
  <si>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</si>
  <si>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</si>
  <si>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</si>
  <si>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</si>
  <si>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</si>
  <si>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</si>
  <si>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</si>
  <si>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</si>
  <si>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</si>
  <si>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</si>
  <si>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</si>
  <si>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</si>
  <si>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</si>
  <si>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</si>
  <si>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</si>
  <si>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</si>
  <si>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</si>
  <si>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</si>
  <si>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</si>
  <si>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</si>
  <si>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</si>
  <si>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</si>
  <si>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</si>
  <si>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</si>
  <si>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</si>
  <si>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</si>
  <si>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</si>
  <si>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</si>
  <si>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</si>
  <si>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</si>
  <si>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</si>
  <si>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</si>
  <si>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</si>
  <si>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</si>
  <si>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</si>
  <si>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</si>
  <si>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</si>
  <si>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</si>
  <si>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</si>
  <si>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</si>
  <si>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</si>
  <si>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</si>
  <si>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</si>
  <si>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</si>
  <si>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</si>
  <si>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</si>
  <si>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</si>
  <si>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</si>
  <si>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</si>
  <si>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</si>
  <si>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</si>
  <si>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</si>
  <si>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</si>
  <si>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</si>
  <si>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</si>
  <si>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</si>
  <si>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</si>
  <si>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</si>
  <si>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</si>
  <si>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</si>
  <si>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</si>
  <si>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</si>
  <si>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</si>
  <si>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</si>
  <si>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</si>
  <si>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</si>
  <si>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</si>
  <si>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</si>
  <si>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</si>
  <si>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</si>
  <si>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</si>
  <si>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</si>
  <si>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</si>
  <si>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</si>
  <si>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</si>
  <si>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</si>
  <si>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</si>
  <si>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</si>
  <si>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</si>
  <si>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</si>
  <si>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</si>
  <si>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</si>
  <si>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</si>
  <si>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</si>
  <si>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</si>
  <si>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</si>
  <si>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</si>
  <si>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</si>
  <si>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</si>
  <si>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</si>
  <si>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</si>
  <si>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</si>
  <si>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</si>
  <si>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</si>
  <si>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</si>
  <si>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</si>
  <si>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</si>
  <si>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</si>
  <si>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</si>
  <si>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</si>
  <si>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</si>
  <si>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</si>
  <si>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</si>
  <si>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</si>
  <si>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</si>
  <si>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</si>
  <si>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</si>
  <si>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</si>
  <si>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</si>
  <si>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</si>
  <si>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</si>
  <si>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</si>
  <si>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</si>
  <si>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</si>
  <si>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</si>
  <si>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</si>
  <si>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</si>
  <si>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</si>
  <si>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</si>
  <si>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</si>
  <si>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</si>
  <si>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</si>
  <si>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</si>
  <si>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</si>
  <si>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</si>
  <si>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</si>
  <si>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</si>
  <si>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</si>
  <si>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</si>
  <si>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</si>
  <si>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</si>
  <si>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</si>
  <si>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</si>
  <si>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</si>
  <si>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</si>
  <si>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</si>
  <si>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</si>
  <si>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</si>
  <si>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</si>
  <si>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</si>
  <si>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</si>
  <si>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</si>
  <si>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</si>
  <si>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</si>
  <si>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</si>
  <si>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</si>
  <si>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</si>
  <si>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</si>
  <si>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</si>
  <si>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</si>
  <si>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</si>
  <si>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</si>
  <si>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</si>
  <si>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</si>
  <si>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</si>
  <si>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</si>
  <si>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</si>
  <si>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</si>
  <si>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</si>
  <si>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</si>
  <si>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</si>
  <si>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</si>
  <si>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</si>
  <si>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</si>
  <si>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</si>
  <si>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</si>
  <si>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</si>
  <si>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</si>
  <si>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</si>
  <si>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</si>
  <si>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</si>
  <si>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</si>
  <si>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</si>
  <si>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</si>
  <si>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</si>
  <si>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</si>
  <si>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</si>
  <si>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</si>
  <si>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</si>
  <si>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</si>
  <si>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</si>
  <si>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</si>
  <si>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</si>
  <si>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</si>
  <si>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</si>
  <si>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</si>
  <si>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</si>
  <si>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</si>
  <si>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</si>
  <si>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</si>
  <si>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</si>
  <si>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</si>
  <si>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</si>
  <si>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</si>
  <si>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</si>
  <si>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</si>
  <si>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</si>
  <si>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</si>
  <si>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</si>
  <si>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</si>
  <si>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</si>
  <si>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</si>
  <si>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</si>
  <si>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</si>
  <si>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</si>
  <si>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</si>
  <si>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</si>
  <si>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</si>
  <si>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</si>
  <si>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</si>
  <si>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</si>
  <si>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</si>
  <si>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</si>
  <si>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</si>
  <si>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</si>
  <si>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</si>
  <si>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</si>
  <si>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</si>
  <si>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</si>
  <si>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</si>
  <si>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</si>
  <si>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</si>
  <si>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</si>
  <si>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</si>
  <si>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</si>
  <si>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</si>
  <si>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</si>
  <si>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</si>
  <si>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</si>
  <si>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</si>
  <si>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</si>
  <si>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</si>
  <si>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</si>
  <si>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</si>
  <si>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</si>
  <si>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</si>
  <si>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</si>
  <si>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</si>
  <si>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</si>
  <si>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</si>
  <si>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</si>
  <si>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</si>
  <si>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</si>
  <si>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</si>
  <si>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</si>
  <si>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</si>
  <si>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</si>
  <si>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</si>
  <si>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</si>
  <si>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</si>
  <si>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</si>
  <si>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</si>
  <si>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</si>
  <si>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</si>
  <si>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</si>
  <si>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</si>
  <si>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</si>
  <si>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</si>
  <si>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</si>
  <si>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</si>
  <si>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</si>
  <si>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</si>
  <si>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</si>
  <si>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</si>
  <si>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</si>
  <si>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</si>
  <si>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</si>
  <si>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</si>
  <si>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</si>
  <si>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</si>
  <si>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</si>
  <si>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</si>
  <si>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</si>
  <si>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</si>
  <si>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</si>
  <si>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</si>
  <si>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</si>
  <si>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</si>
  <si>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</si>
  <si>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</si>
  <si>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</si>
  <si>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</si>
  <si>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</si>
  <si>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</si>
  <si>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</si>
  <si>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</si>
  <si>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</si>
  <si>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</si>
  <si>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</si>
  <si>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</si>
  <si>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</si>
  <si>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</si>
  <si>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</si>
  <si>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</si>
  <si>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</si>
  <si>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</si>
  <si>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</si>
  <si>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</si>
  <si>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</si>
  <si>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</si>
  <si>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</si>
  <si>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</si>
  <si>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</si>
  <si>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</si>
  <si>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</si>
  <si>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</si>
  <si>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</si>
  <si>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</si>
  <si>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</si>
  <si>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</si>
  <si>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</si>
  <si>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</si>
  <si>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</si>
  <si>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</si>
  <si>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</si>
  <si>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</si>
  <si>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</si>
  <si>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</si>
  <si>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</si>
  <si>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</si>
  <si>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</si>
  <si>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</si>
  <si>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</si>
  <si>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</si>
  <si>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</si>
  <si>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</si>
  <si>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</si>
  <si>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</si>
  <si>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</si>
  <si>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</si>
  <si>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</si>
  <si>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</si>
  <si>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</si>
  <si>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</si>
  <si>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</si>
  <si>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</si>
  <si>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</si>
  <si>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</si>
  <si>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</si>
  <si>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</si>
  <si>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</si>
  <si>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</si>
  <si>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</si>
  <si>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</si>
  <si>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</si>
  <si>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</si>
  <si>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</si>
  <si>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</si>
  <si>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</si>
  <si>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</si>
  <si>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</si>
  <si>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</si>
  <si>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</si>
  <si>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</si>
  <si>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</si>
  <si>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</si>
  <si>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</si>
  <si>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</si>
  <si>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</si>
  <si>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</si>
  <si>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</si>
  <si>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</si>
  <si>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</si>
  <si>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</si>
  <si>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</si>
  <si>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</si>
  <si>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</si>
  <si>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</si>
  <si>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</si>
  <si>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</si>
  <si>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</si>
  <si>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</si>
  <si>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</si>
  <si>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</si>
  <si>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</si>
  <si>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</si>
  <si>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</si>
  <si>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</si>
  <si>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</si>
  <si>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</si>
  <si>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</si>
  <si>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</si>
  <si>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</si>
  <si>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</si>
  <si>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</si>
  <si>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</si>
  <si>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</si>
  <si>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</si>
  <si>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</si>
  <si>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</si>
  <si>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</si>
  <si>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</si>
  <si>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</si>
  <si>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</si>
  <si>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</si>
  <si>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</si>
  <si>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</si>
  <si>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</si>
  <si>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</si>
  <si>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</si>
  <si>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</si>
  <si>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</si>
  <si>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</si>
  <si>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</si>
  <si>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</si>
  <si>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</si>
  <si>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</si>
  <si>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</si>
  <si>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</si>
  <si>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</si>
  <si>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</si>
  <si>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</si>
  <si>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</si>
  <si>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</si>
  <si>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</si>
  <si>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</si>
  <si>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</si>
  <si>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</si>
  <si>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</si>
  <si>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</si>
  <si>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</si>
  <si>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</si>
  <si>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</si>
  <si>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</si>
  <si>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</si>
  <si>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</si>
  <si>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</si>
  <si>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</si>
  <si>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</si>
  <si>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</si>
  <si>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</si>
  <si>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</si>
  <si>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</si>
  <si>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</si>
  <si>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</si>
  <si>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</si>
  <si>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</si>
  <si>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</si>
  <si>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</si>
  <si>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</si>
  <si>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</si>
  <si>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</si>
  <si>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</si>
  <si>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</si>
  <si>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</si>
  <si>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</si>
  <si>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</si>
  <si>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</si>
  <si>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</si>
  <si>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</si>
  <si>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</si>
  <si>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</si>
  <si>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</si>
  <si>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</si>
  <si>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</si>
  <si>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</si>
  <si>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</si>
  <si>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</si>
  <si>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</si>
  <si>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</si>
  <si>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</si>
  <si>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</si>
  <si>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</si>
  <si>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</si>
  <si>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</si>
  <si>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</si>
  <si>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</si>
  <si>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</si>
  <si>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</si>
  <si>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</si>
  <si>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</si>
  <si>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</si>
  <si>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</si>
  <si>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</si>
  <si>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</si>
  <si>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</si>
  <si>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</si>
  <si>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</si>
  <si>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</si>
  <si>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</si>
  <si>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</si>
  <si>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</si>
  <si>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</si>
  <si>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</si>
  <si>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</si>
  <si>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</si>
  <si>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</si>
  <si>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</si>
  <si>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</si>
  <si>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</si>
  <si>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</si>
  <si>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</si>
  <si>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</si>
  <si>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</si>
  <si>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</si>
  <si>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</si>
  <si>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</si>
  <si>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</si>
  <si>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</si>
  <si>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</si>
  <si>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</si>
  <si>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</si>
  <si>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</si>
  <si>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</si>
  <si>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</si>
  <si>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</si>
  <si>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</si>
  <si>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</si>
  <si>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</si>
  <si>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</si>
  <si>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</si>
  <si>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</si>
  <si>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</si>
  <si>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</si>
  <si>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</si>
  <si>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</si>
  <si>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</si>
  <si>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</si>
  <si>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</si>
  <si>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</si>
  <si>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</si>
  <si>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</si>
  <si>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</si>
  <si>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</si>
  <si>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</si>
  <si>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</si>
  <si>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</si>
  <si>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</si>
  <si>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</si>
  <si>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</si>
  <si>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</si>
  <si>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</si>
  <si>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</si>
  <si>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</si>
  <si>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</si>
  <si>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</si>
  <si>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</si>
  <si>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</si>
  <si>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</si>
  <si>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</si>
  <si>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</si>
  <si>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</si>
  <si>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</si>
  <si>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</si>
  <si>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</si>
  <si>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</si>
  <si>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</si>
  <si>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</si>
  <si>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</si>
  <si>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</si>
  <si>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</si>
  <si>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</si>
  <si>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</si>
  <si>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</si>
  <si>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</si>
  <si>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</si>
  <si>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</si>
  <si>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</si>
  <si>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</si>
  <si>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</si>
  <si>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</si>
  <si>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</si>
  <si>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</si>
  <si>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</si>
  <si>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</si>
  <si>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</si>
  <si>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</si>
  <si>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</si>
  <si>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</si>
  <si>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</si>
  <si>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</si>
  <si>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</si>
  <si>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</si>
  <si>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</si>
  <si>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</si>
  <si>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</si>
  <si>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</si>
  <si>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</si>
  <si>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</si>
  <si>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</si>
  <si>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</si>
  <si>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</si>
  <si>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</si>
  <si>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</si>
  <si>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</si>
  <si>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</si>
  <si>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</si>
  <si>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</si>
  <si>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</si>
  <si>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</si>
  <si>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</si>
  <si>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</si>
  <si>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</si>
  <si>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</si>
  <si>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</si>
  <si>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</si>
  <si>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</si>
  <si>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</si>
  <si>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</si>
  <si>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</si>
  <si>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</si>
  <si>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</si>
  <si>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</si>
  <si>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</si>
  <si>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</si>
  <si>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</si>
  <si>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</si>
  <si>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</si>
  <si>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</si>
  <si>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</si>
  <si>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</si>
  <si>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</si>
  <si>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</si>
  <si>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</si>
  <si>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</si>
  <si>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</si>
  <si>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</si>
  <si>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</si>
  <si>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</si>
  <si>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</si>
  <si>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</si>
  <si>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</si>
  <si>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</si>
  <si>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</si>
  <si>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</si>
  <si>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</si>
  <si>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</si>
  <si>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</si>
  <si>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</si>
  <si>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</si>
  <si>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</si>
  <si>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</si>
  <si>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</si>
  <si>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</si>
  <si>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</si>
  <si>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</si>
  <si>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</si>
  <si>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</si>
  <si>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</si>
  <si>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</si>
  <si>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</si>
  <si>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</si>
  <si>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</si>
  <si>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</si>
  <si>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</si>
  <si>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</si>
  <si>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</si>
  <si>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</si>
  <si>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</si>
  <si>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</si>
  <si>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</si>
  <si>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</si>
  <si>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</si>
  <si>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</si>
  <si>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</si>
  <si>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</si>
  <si>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</si>
  <si>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</si>
  <si>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</si>
  <si>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</si>
  <si>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</si>
  <si>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</si>
  <si>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</si>
  <si>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</si>
  <si>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</si>
  <si>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</si>
  <si>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</si>
  <si>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</si>
  <si>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</si>
  <si>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</si>
  <si>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</si>
  <si>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</si>
  <si>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</si>
  <si>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</si>
  <si>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</si>
  <si>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</si>
  <si>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</si>
  <si>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</si>
  <si>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</si>
  <si>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</si>
  <si>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</si>
  <si>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</si>
  <si>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</si>
  <si>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</si>
  <si>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</si>
  <si>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</si>
  <si>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</si>
  <si>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</si>
  <si>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</si>
  <si>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</si>
  <si>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</si>
  <si>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</si>
  <si>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</si>
  <si>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</si>
  <si>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</si>
  <si>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</si>
  <si>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</si>
  <si>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</si>
  <si>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</si>
  <si>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</si>
  <si>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</si>
  <si>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</si>
  <si>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</si>
  <si>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</si>
  <si>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</si>
  <si>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</si>
  <si>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</si>
  <si>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</si>
  <si>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</si>
  <si>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</si>
  <si>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</si>
  <si>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</si>
  <si>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</si>
  <si>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</si>
  <si>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</si>
  <si>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</si>
  <si>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</si>
  <si>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</si>
  <si>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</si>
  <si>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</si>
  <si>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</si>
  <si>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</si>
  <si>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</si>
  <si>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</si>
  <si>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</si>
  <si>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</si>
  <si>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</si>
  <si>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</si>
  <si>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</si>
  <si>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</si>
  <si>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</si>
  <si>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</si>
  <si>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</si>
  <si>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</si>
  <si>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</si>
  <si>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</si>
  <si>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</si>
  <si>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</si>
  <si>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</si>
  <si>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</si>
  <si>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</si>
  <si>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</si>
  <si>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</si>
  <si>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</si>
  <si>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</si>
  <si>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</si>
  <si>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</si>
  <si>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</si>
  <si>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</si>
  <si>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</si>
  <si>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</si>
  <si>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</si>
  <si>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</si>
  <si>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</si>
  <si>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</si>
  <si>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</si>
  <si>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</si>
  <si>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</si>
  <si>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</si>
  <si>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</si>
  <si>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</si>
  <si>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</si>
  <si>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</si>
  <si>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</si>
  <si>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</si>
  <si>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</si>
  <si>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</si>
  <si>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</si>
  <si>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</si>
  <si>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</si>
  <si>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</si>
  <si>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</si>
  <si>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</si>
  <si>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</si>
  <si>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</si>
  <si>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</si>
  <si>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</si>
  <si>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</si>
  <si>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</si>
  <si>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</si>
  <si>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</si>
  <si>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</si>
  <si>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</si>
  <si>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</si>
  <si>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</si>
  <si>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</si>
  <si>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</si>
  <si>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</si>
  <si>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</si>
  <si>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</si>
  <si>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</si>
  <si>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</si>
  <si>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</si>
  <si>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</si>
  <si>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</si>
  <si>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</si>
  <si>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</si>
  <si>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</si>
  <si>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</si>
  <si>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</si>
  <si>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</si>
  <si>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</si>
  <si>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</si>
  <si>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</si>
  <si>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</si>
  <si>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</si>
  <si>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</si>
  <si>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</si>
  <si>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</si>
  <si>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</si>
  <si>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</si>
  <si>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</si>
  <si>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</si>
  <si>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</si>
  <si>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</si>
  <si>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</si>
  <si>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</si>
  <si>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</si>
  <si>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</si>
  <si>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</si>
  <si>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</si>
  <si>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</si>
  <si>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</si>
  <si>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</si>
  <si>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</si>
  <si>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</si>
  <si>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</si>
  <si>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</si>
  <si>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</si>
  <si>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</si>
  <si>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</si>
  <si>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</si>
  <si>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</si>
  <si>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</si>
  <si>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</si>
  <si>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</si>
  <si>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</si>
  <si>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</si>
  <si>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</si>
  <si>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</si>
  <si>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</si>
  <si>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</si>
  <si>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</si>
  <si>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</si>
  <si>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</si>
  <si>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</si>
  <si>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</si>
  <si>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</si>
  <si>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</si>
  <si>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</si>
  <si>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</si>
  <si>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</si>
  <si>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</si>
  <si>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</si>
  <si>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</si>
  <si>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</si>
  <si>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</si>
  <si>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</si>
  <si>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</si>
  <si>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</si>
  <si>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</si>
  <si>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</si>
  <si>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</si>
  <si>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</si>
  <si>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</si>
  <si>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</si>
  <si>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</si>
  <si>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</si>
  <si>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</si>
  <si>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</si>
  <si>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</si>
  <si>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</si>
  <si>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</si>
  <si>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</si>
  <si>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</si>
  <si>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</si>
  <si>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</si>
  <si>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</si>
  <si>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</si>
  <si>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</si>
  <si>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</si>
  <si>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</si>
  <si>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</si>
  <si>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</si>
  <si>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</si>
  <si>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</si>
  <si>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</si>
  <si>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</si>
  <si>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</si>
  <si>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</si>
  <si>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</si>
  <si>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</si>
  <si>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</si>
  <si>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</si>
  <si>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</si>
  <si>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</si>
  <si>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</si>
  <si>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</si>
  <si>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</si>
  <si>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</si>
  <si>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</si>
  <si>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</si>
  <si>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</si>
  <si>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</si>
  <si>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</si>
  <si>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</si>
  <si>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</si>
  <si>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</si>
  <si>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</si>
  <si>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</si>
  <si>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</si>
  <si>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</si>
  <si>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</si>
  <si>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</si>
  <si>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</si>
  <si>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</si>
  <si>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</si>
  <si>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</si>
  <si>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</si>
  <si>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</si>
  <si>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</si>
  <si>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</si>
  <si>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</si>
  <si>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</si>
  <si>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</si>
  <si>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</si>
  <si>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</si>
  <si>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</si>
  <si>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</si>
  <si>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</si>
  <si>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</si>
  <si>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</si>
  <si>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</si>
  <si>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</si>
  <si>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</si>
  <si>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</si>
  <si>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</si>
  <si>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</si>
  <si>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</si>
  <si>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</si>
  <si>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</si>
  <si>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</si>
  <si>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</si>
  <si>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</si>
  <si>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</si>
  <si>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</si>
  <si>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</si>
  <si>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</si>
  <si>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</si>
  <si>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</si>
  <si>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</si>
  <si>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</si>
  <si>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</si>
  <si>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</si>
  <si>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</si>
  <si>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</si>
  <si>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</si>
  <si>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</si>
  <si>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</si>
  <si>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</si>
  <si>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</si>
  <si>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</si>
  <si>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</si>
  <si>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</si>
  <si>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</si>
  <si>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</si>
  <si>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</si>
  <si>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</si>
  <si>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</si>
  <si>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</si>
  <si>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</si>
  <si>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</si>
  <si>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</si>
  <si>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</si>
  <si>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</si>
  <si>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</si>
  <si>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</si>
  <si>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</si>
  <si>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</si>
  <si>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</si>
  <si>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</si>
  <si>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</si>
  <si>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</si>
  <si>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</si>
  <si>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</si>
  <si>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</si>
  <si>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</si>
  <si>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</si>
  <si>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</si>
  <si>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</si>
  <si>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</si>
  <si>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</si>
  <si>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</si>
  <si>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</si>
  <si>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</si>
  <si>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</si>
  <si>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</si>
  <si>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</si>
  <si>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</si>
  <si>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</si>
  <si>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</si>
  <si>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</si>
  <si>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</si>
  <si>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</si>
  <si>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</si>
  <si>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</si>
  <si>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</si>
  <si>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</si>
  <si>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</si>
  <si>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</si>
  <si>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</si>
  <si>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</si>
  <si>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</si>
  <si>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</si>
  <si>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</si>
  <si>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</si>
  <si>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</si>
  <si>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</si>
  <si>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</si>
  <si>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</si>
  <si>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</si>
  <si>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</si>
  <si>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</si>
  <si>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</si>
  <si>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</si>
  <si>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</si>
  <si>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</si>
  <si>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</si>
  <si>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</si>
  <si>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</si>
  <si>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</si>
  <si>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</si>
  <si>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</si>
  <si>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</si>
  <si>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</si>
  <si>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</si>
  <si>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</si>
  <si>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</si>
  <si>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</si>
  <si>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</si>
  <si>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</si>
  <si>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</si>
  <si>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</si>
  <si>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</si>
  <si>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</si>
  <si>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</si>
  <si>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</si>
  <si>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</si>
  <si>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</si>
  <si>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</si>
  <si>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</si>
  <si>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</si>
  <si>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</si>
  <si>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</si>
  <si>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</si>
  <si>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</si>
  <si>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</si>
  <si>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</si>
  <si>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</si>
  <si>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</si>
  <si>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</si>
  <si>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</si>
  <si>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</si>
  <si>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</si>
  <si>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</si>
  <si>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</si>
  <si>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</si>
  <si>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</si>
  <si>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</si>
  <si>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</si>
  <si>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</si>
  <si>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</si>
  <si>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</si>
  <si>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</si>
  <si>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</si>
  <si>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</si>
  <si>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</si>
  <si>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</si>
  <si>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</si>
  <si>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</si>
  <si>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</si>
  <si>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</si>
  <si>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</si>
  <si>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</si>
  <si>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</si>
  <si>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</si>
  <si>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</si>
  <si>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</si>
  <si>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</si>
  <si>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</si>
  <si>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</si>
  <si>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</si>
  <si>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</si>
  <si>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</si>
  <si>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</si>
  <si>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</si>
  <si>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</si>
  <si>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</si>
  <si>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</si>
  <si>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</si>
  <si>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</si>
  <si>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</si>
  <si>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</si>
  <si>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</si>
  <si>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</si>
  <si>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</si>
  <si>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</si>
  <si>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</si>
  <si>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</si>
  <si>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</si>
  <si>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</si>
  <si>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</si>
  <si>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</si>
  <si>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</si>
  <si>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</si>
  <si>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</si>
  <si>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</si>
  <si>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</si>
  <si>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</si>
  <si>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</si>
  <si>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</si>
  <si>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</si>
  <si>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</si>
  <si>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</si>
  <si>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</si>
  <si>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</si>
  <si>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</si>
  <si>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</si>
  <si>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</si>
  <si>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</si>
  <si>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</si>
  <si>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</si>
  <si>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</si>
  <si>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</si>
  <si>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</si>
  <si>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</si>
  <si>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</si>
  <si>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</si>
  <si>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</si>
  <si>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</si>
  <si>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</si>
  <si>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</si>
  <si>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</si>
  <si>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</si>
  <si>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</si>
  <si>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</si>
  <si>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</si>
  <si>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</si>
  <si>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</si>
  <si>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</si>
  <si>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</si>
  <si>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</si>
  <si>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</si>
  <si>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</si>
  <si>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</si>
  <si>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</si>
  <si>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</si>
  <si>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</si>
  <si>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</si>
  <si>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</si>
  <si>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</si>
  <si>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</si>
  <si>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</si>
  <si>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</si>
  <si>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</si>
  <si>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</si>
  <si>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</si>
  <si>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</si>
  <si>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</si>
  <si>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</si>
  <si>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</si>
  <si>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</si>
  <si>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</si>
  <si>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</si>
  <si>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</si>
  <si>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</si>
  <si>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</si>
  <si>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</si>
  <si>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</si>
  <si>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</si>
  <si>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</si>
  <si>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</si>
  <si>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</si>
  <si>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</si>
  <si>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</si>
  <si>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</si>
  <si>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</si>
  <si>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</si>
  <si>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</si>
  <si>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</si>
  <si>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</si>
  <si>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</si>
  <si>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</si>
  <si>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</si>
  <si>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</si>
  <si>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</si>
  <si>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</si>
  <si>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</si>
  <si>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</si>
  <si>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</si>
  <si>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</si>
  <si>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</si>
  <si>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</si>
  <si>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</si>
  <si>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</si>
  <si>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</si>
  <si>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</si>
  <si>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</si>
  <si>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</si>
  <si>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</si>
  <si>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</si>
  <si>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</si>
  <si>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</si>
  <si>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</si>
  <si>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</si>
  <si>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</si>
  <si>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</si>
  <si>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</si>
  <si>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</si>
  <si>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</si>
  <si>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</si>
  <si>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</si>
  <si>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</si>
  <si>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</si>
  <si>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</si>
  <si>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</si>
  <si>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</si>
  <si>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</si>
  <si>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</si>
  <si>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</si>
  <si>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</si>
  <si>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</si>
  <si>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</si>
  <si>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</si>
  <si>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</si>
  <si>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</si>
  <si>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</si>
  <si>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</si>
  <si>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</si>
  <si>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</si>
  <si>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</si>
  <si>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</si>
  <si>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</si>
  <si>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</si>
  <si>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</si>
  <si>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</si>
  <si>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</si>
  <si>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</si>
  <si>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</si>
  <si>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</si>
  <si>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</si>
  <si>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</si>
  <si>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</si>
  <si>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</si>
  <si>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</si>
  <si>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</si>
  <si>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</si>
  <si>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</si>
  <si>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</si>
  <si>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</si>
  <si>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</si>
  <si>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</si>
  <si>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</si>
  <si>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</si>
  <si>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</si>
  <si>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</si>
  <si>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</si>
  <si>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</si>
  <si>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</si>
  <si>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</si>
  <si>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</si>
  <si>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</si>
  <si>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</si>
  <si>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</si>
  <si>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</si>
  <si>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</si>
  <si>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</si>
  <si>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</si>
  <si>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</si>
  <si>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</si>
  <si>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</si>
  <si>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</si>
  <si>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</si>
  <si>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</si>
  <si>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</si>
  <si>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</si>
  <si>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</si>
  <si>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</si>
  <si>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</si>
  <si>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</si>
  <si>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</si>
  <si>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</si>
  <si>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</si>
  <si>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</si>
  <si>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</si>
  <si>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</si>
  <si>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</si>
  <si>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</si>
  <si>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</si>
  <si>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</si>
  <si>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</si>
  <si>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</si>
  <si>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</si>
  <si>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</si>
  <si>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</si>
  <si>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</si>
  <si>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</si>
  <si>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</si>
  <si>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</si>
  <si>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</si>
  <si>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</si>
  <si>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</si>
  <si>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</si>
  <si>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</si>
  <si>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</si>
  <si>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</si>
  <si>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</si>
  <si>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</si>
  <si>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</si>
  <si>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</si>
  <si>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</si>
  <si>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</si>
  <si>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</si>
  <si>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</si>
  <si>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</si>
  <si>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</si>
  <si>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</si>
  <si>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</si>
  <si>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</si>
  <si>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</si>
  <si>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</si>
  <si>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</si>
  <si>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</si>
  <si>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</si>
  <si>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</si>
  <si>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</si>
  <si>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</si>
  <si>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</si>
  <si>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</si>
  <si>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</si>
  <si>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</si>
  <si>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</si>
  <si>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</si>
  <si>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</si>
  <si>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</si>
  <si>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</si>
  <si>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</si>
  <si>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</si>
  <si>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</si>
  <si>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</si>
  <si>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</si>
  <si>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</si>
  <si>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</si>
  <si>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</si>
  <si>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</si>
  <si>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</si>
  <si>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</si>
  <si>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</si>
  <si>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</si>
  <si>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</si>
  <si>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</si>
  <si>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</si>
  <si>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</si>
  <si>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</si>
  <si>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</si>
  <si>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</si>
  <si>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</si>
  <si>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</si>
  <si>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</si>
  <si>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</si>
  <si>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</si>
  <si>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</si>
  <si>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</si>
  <si>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</si>
  <si>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</si>
  <si>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</si>
  <si>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</si>
  <si>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</si>
  <si>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</si>
  <si>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</si>
  <si>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</si>
  <si>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</si>
  <si>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</si>
  <si>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</si>
  <si>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</si>
  <si>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</si>
  <si>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</si>
  <si>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</si>
  <si>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</si>
  <si>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</si>
  <si>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</si>
  <si>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</si>
  <si>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</si>
  <si>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</si>
  <si>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</si>
  <si>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</si>
  <si>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</si>
  <si>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</si>
  <si>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</si>
  <si>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</si>
  <si>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</si>
  <si>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</si>
  <si>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</si>
  <si>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</si>
  <si>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</si>
  <si>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</si>
  <si>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</si>
  <si>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</si>
  <si>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</si>
  <si>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</si>
  <si>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</si>
  <si>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</si>
  <si>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</si>
  <si>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</si>
  <si>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</si>
  <si>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</si>
  <si>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</si>
  <si>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</si>
  <si>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</si>
  <si>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</si>
  <si>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</si>
  <si>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</si>
  <si>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</si>
  <si>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</si>
  <si>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</si>
  <si>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</si>
  <si>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</si>
  <si>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</si>
  <si>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</si>
  <si>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</si>
  <si>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</si>
  <si>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</si>
  <si>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</si>
  <si>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</si>
  <si>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</si>
  <si>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</si>
  <si>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</si>
  <si>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</si>
  <si>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</si>
  <si>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</si>
  <si>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</si>
  <si>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</si>
  <si>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</si>
  <si>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</si>
  <si>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</si>
  <si>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</si>
  <si>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</si>
  <si>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</si>
  <si>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</si>
  <si>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</si>
  <si>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</si>
  <si>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</si>
  <si>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</si>
  <si>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</si>
  <si>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</si>
  <si>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</si>
  <si>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</si>
  <si>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</si>
  <si>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</si>
  <si>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</si>
  <si>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</si>
  <si>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</si>
  <si>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</si>
  <si>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</si>
  <si>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</si>
  <si>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</si>
  <si>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</si>
  <si>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</si>
  <si>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</si>
  <si>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</si>
  <si>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</si>
  <si>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</si>
  <si>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</si>
  <si>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</si>
  <si>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</si>
  <si>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</si>
  <si>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</si>
  <si>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</si>
  <si>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</si>
  <si>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</si>
  <si>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</si>
  <si>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</si>
  <si>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</si>
  <si>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</si>
  <si>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</si>
  <si>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</si>
  <si>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</si>
  <si>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</si>
  <si>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</si>
  <si>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</si>
  <si>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</si>
  <si>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</si>
  <si>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</si>
  <si>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</si>
  <si>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</si>
  <si>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</si>
  <si>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</si>
  <si>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</si>
  <si>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</si>
  <si>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</si>
  <si>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</si>
  <si>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</si>
  <si>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</si>
  <si>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</si>
  <si>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</si>
  <si>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</si>
  <si>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</si>
  <si>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</si>
  <si>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</si>
  <si>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</si>
  <si>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</si>
  <si>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</si>
  <si>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</si>
  <si>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</si>
  <si>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</si>
  <si>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</si>
  <si>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</si>
  <si>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</si>
  <si>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</si>
  <si>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</si>
  <si>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</si>
  <si>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</si>
  <si>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</si>
  <si>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</si>
  <si>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</si>
  <si>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</si>
  <si>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</si>
  <si>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</si>
  <si>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</si>
  <si>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</si>
  <si>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</si>
  <si>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</si>
  <si>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</si>
  <si>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</si>
  <si>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</si>
  <si>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</si>
  <si>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</si>
  <si>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</si>
  <si>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</si>
  <si>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</si>
  <si>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</si>
  <si>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</si>
  <si>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</si>
  <si>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</si>
  <si>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</si>
  <si>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</si>
  <si>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</si>
  <si>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</si>
  <si>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</si>
  <si>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</si>
  <si>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</si>
  <si>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</si>
  <si>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</si>
  <si>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</si>
  <si>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</si>
  <si>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</si>
  <si>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</si>
  <si>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</si>
  <si>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</si>
  <si>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</si>
  <si>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</si>
  <si>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</si>
  <si>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</si>
  <si>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</si>
  <si>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</si>
  <si>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</si>
  <si>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</si>
  <si>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</si>
  <si>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</si>
  <si>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</si>
  <si>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</si>
  <si>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</si>
  <si>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</si>
  <si>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</si>
  <si>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</si>
  <si>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</si>
  <si>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</si>
  <si>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</si>
  <si>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</si>
  <si>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</si>
  <si>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</si>
  <si>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</si>
  <si>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</si>
  <si>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</si>
  <si>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</si>
  <si>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</si>
  <si>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</si>
  <si>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</si>
  <si>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</si>
  <si>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</si>
  <si>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</si>
  <si>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</si>
  <si>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</si>
  <si>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</si>
  <si>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</si>
  <si>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</si>
  <si>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</si>
  <si>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</si>
  <si>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</si>
  <si>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</si>
  <si>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</si>
  <si>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</si>
  <si>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</si>
  <si>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</si>
  <si>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</si>
  <si>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</si>
  <si>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</si>
  <si>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</si>
  <si>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</si>
  <si>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</si>
  <si>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</si>
  <si>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</si>
  <si>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</si>
  <si>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</si>
  <si>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</si>
  <si>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</si>
  <si>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</si>
  <si>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</si>
  <si>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</si>
  <si>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</si>
  <si>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</si>
  <si>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</si>
  <si>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</si>
  <si>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</si>
  <si>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</si>
  <si>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</si>
  <si>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</si>
  <si>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</si>
  <si>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</si>
  <si>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</si>
  <si>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</si>
  <si>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</si>
  <si>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</si>
  <si>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</si>
  <si>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</si>
  <si>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</si>
  <si>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</si>
  <si>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</si>
  <si>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</si>
  <si>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</si>
  <si>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</si>
  <si>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</si>
  <si>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</si>
  <si>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</si>
  <si>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</si>
  <si>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</si>
  <si>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</si>
  <si>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</si>
  <si>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</si>
  <si>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</si>
  <si>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</si>
  <si>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</si>
  <si>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</si>
  <si>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</si>
  <si>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</si>
  <si>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</si>
  <si>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</si>
  <si>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</si>
  <si>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</si>
  <si>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</si>
  <si>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</si>
  <si>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</si>
  <si>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</si>
  <si>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</si>
  <si>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</si>
  <si>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</si>
  <si>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</si>
  <si>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</si>
  <si>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</si>
  <si>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</si>
  <si>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</si>
  <si>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</si>
  <si>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</si>
  <si>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</si>
  <si>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</si>
  <si>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</si>
  <si>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</si>
  <si>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</si>
  <si>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</si>
  <si>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</si>
  <si>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</si>
  <si>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</si>
  <si>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</si>
  <si>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</si>
  <si>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</si>
  <si>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</si>
  <si>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</si>
  <si>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</si>
  <si>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</si>
  <si>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</si>
  <si>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</si>
  <si>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</si>
  <si>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</si>
  <si>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</si>
  <si>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</si>
  <si>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</si>
  <si>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</si>
  <si>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</si>
  <si>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</si>
  <si>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</si>
  <si>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</si>
  <si>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</si>
  <si>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</si>
  <si>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</si>
  <si>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</si>
  <si>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</si>
  <si>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</si>
  <si>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</si>
  <si>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</si>
  <si>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</si>
  <si>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</si>
  <si>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</si>
  <si>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</si>
  <si>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</si>
  <si>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</si>
  <si>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</si>
  <si>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</si>
  <si>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</si>
  <si>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</si>
  <si>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</si>
  <si>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</si>
  <si>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</si>
  <si>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</si>
  <si>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</si>
  <si>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</si>
  <si>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</si>
  <si>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</si>
  <si>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</si>
  <si>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</si>
  <si>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</si>
  <si>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</si>
  <si>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</si>
  <si>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</si>
  <si>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</si>
  <si>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</si>
  <si>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</si>
  <si>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</si>
  <si>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</si>
  <si>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</si>
  <si>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</si>
  <si>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</si>
  <si>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</si>
  <si>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</si>
  <si>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</si>
  <si>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</si>
  <si>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</si>
  <si>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</si>
  <si>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</si>
  <si>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</si>
  <si>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</si>
  <si>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</si>
  <si>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</si>
  <si>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</si>
  <si>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</si>
  <si>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</si>
  <si>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</si>
  <si>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</si>
  <si>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</si>
  <si>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</si>
  <si>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</si>
  <si>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</si>
  <si>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</si>
  <si>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</si>
  <si>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</si>
  <si>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</si>
  <si>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</si>
  <si>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</si>
  <si>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</si>
  <si>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</si>
  <si>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</si>
  <si>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</si>
  <si>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</si>
  <si>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</si>
  <si>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</si>
  <si>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</si>
  <si>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</si>
  <si>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</si>
  <si>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</si>
  <si>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</si>
  <si>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</si>
  <si>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</si>
  <si>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</si>
  <si>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</si>
  <si>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</si>
  <si>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</si>
  <si>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</si>
  <si>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</si>
  <si>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</si>
  <si>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</si>
  <si>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</si>
  <si>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</si>
  <si>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</si>
  <si>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</si>
  <si>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</si>
  <si>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</si>
  <si>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</si>
  <si>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</si>
  <si>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</si>
  <si>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</si>
  <si>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</si>
  <si>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</si>
  <si>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</si>
  <si>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</si>
  <si>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</si>
  <si>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</si>
  <si>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</si>
  <si>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</si>
  <si>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</si>
  <si>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</si>
  <si>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</si>
  <si>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</si>
  <si>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</si>
  <si>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</si>
  <si>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</si>
  <si>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</si>
  <si>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</si>
  <si>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</si>
  <si>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</si>
  <si>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</si>
  <si>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</si>
  <si>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</si>
  <si>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</si>
  <si>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</si>
  <si>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</si>
  <si>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</si>
  <si>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</si>
  <si>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</si>
  <si>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</si>
  <si>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</si>
  <si>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</si>
  <si>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</si>
  <si>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</si>
  <si>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</si>
  <si>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</si>
  <si>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</si>
  <si>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</si>
  <si>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</si>
  <si>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</si>
  <si>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</si>
  <si>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</si>
  <si>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</si>
  <si>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</si>
  <si>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</si>
  <si>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</si>
  <si>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</si>
  <si>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</si>
  <si>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</si>
  <si>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</si>
  <si>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</si>
  <si>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</si>
  <si>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</si>
  <si>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</si>
  <si>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</si>
  <si>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</si>
  <si>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</si>
  <si>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</si>
  <si>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</si>
  <si>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</si>
  <si>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</si>
  <si>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</si>
  <si>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</si>
  <si>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</si>
  <si>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</si>
  <si>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</si>
  <si>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</si>
  <si>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</si>
  <si>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</si>
  <si>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</si>
  <si>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</si>
  <si>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</si>
  <si>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</si>
  <si>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</si>
  <si>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</si>
  <si>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</si>
  <si>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</si>
  <si>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</si>
  <si>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</si>
  <si>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</si>
  <si>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</si>
  <si>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</si>
  <si>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</si>
  <si>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</si>
  <si>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</si>
  <si>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</si>
  <si>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</si>
  <si>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</si>
  <si>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</si>
  <si>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</si>
  <si>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</si>
  <si>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</si>
  <si>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</si>
  <si>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</si>
  <si>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</si>
  <si>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</si>
  <si>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</si>
  <si>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</si>
  <si>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</si>
  <si>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</si>
  <si>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</si>
  <si>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</si>
  <si>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</si>
  <si>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</si>
  <si>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</si>
  <si>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</si>
  <si>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</si>
  <si>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</si>
  <si>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</si>
  <si>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</si>
  <si>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</si>
  <si>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</si>
  <si>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</si>
  <si>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</si>
  <si>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</si>
  <si>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</si>
  <si>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</si>
  <si>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</si>
  <si>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</si>
  <si>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</si>
  <si>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</si>
  <si>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</si>
  <si>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</si>
  <si>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</si>
  <si>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</si>
  <si>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</si>
  <si>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</si>
  <si>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</si>
  <si>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</si>
  <si>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</si>
  <si>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</si>
  <si>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</si>
  <si>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</si>
  <si>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</si>
  <si>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</si>
  <si>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</si>
  <si>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</si>
  <si>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</si>
  <si>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</si>
  <si>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</si>
  <si>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</si>
  <si>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</si>
  <si>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</si>
  <si>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</si>
  <si>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</si>
  <si>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</si>
  <si>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</si>
  <si>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</si>
  <si>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</si>
  <si>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</si>
  <si>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</si>
  <si>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</si>
  <si>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</si>
  <si>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</si>
  <si>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</si>
  <si>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</si>
  <si>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</si>
  <si>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</si>
  <si>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</si>
  <si>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</si>
  <si>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</si>
  <si>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</si>
  <si>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</si>
  <si>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</si>
  <si>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</si>
  <si>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</si>
  <si>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</si>
  <si>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</si>
  <si>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</si>
  <si>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</si>
  <si>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</si>
  <si>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</si>
  <si>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</si>
  <si>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</si>
  <si>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</si>
  <si>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</si>
  <si>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</si>
  <si>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</si>
  <si>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</si>
  <si>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</si>
  <si>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</si>
  <si>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</si>
  <si>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</si>
  <si>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</si>
  <si>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</si>
  <si>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</si>
  <si>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</si>
  <si>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</si>
  <si>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</si>
  <si>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</si>
  <si>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</si>
  <si>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</si>
  <si>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</si>
  <si>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</si>
  <si>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</si>
  <si>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</si>
  <si>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</si>
  <si>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</si>
  <si>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</si>
  <si>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</si>
  <si>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</si>
  <si>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</si>
  <si>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</si>
  <si>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</si>
  <si>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</si>
  <si>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</si>
  <si>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</si>
  <si>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</si>
  <si>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</si>
  <si>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</si>
  <si>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</si>
  <si>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</si>
  <si>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</si>
  <si>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</si>
  <si>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</si>
  <si>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</si>
  <si>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</si>
  <si>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</si>
  <si>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</si>
  <si>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</si>
  <si>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</si>
  <si>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</si>
  <si>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</si>
  <si>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</si>
  <si>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</si>
  <si>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</si>
  <si>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</si>
  <si>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</si>
  <si>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</si>
  <si>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</si>
  <si>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</si>
  <si>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</si>
  <si>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</si>
  <si>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</si>
  <si>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</si>
  <si>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</si>
  <si>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</si>
  <si>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</si>
  <si>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</si>
  <si>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</si>
  <si>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</si>
  <si>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</si>
  <si>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</si>
  <si>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</si>
  <si>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</si>
  <si>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</si>
  <si>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</si>
  <si>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</si>
  <si>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</si>
  <si>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</si>
  <si>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</si>
  <si>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</si>
  <si>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</si>
  <si>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</si>
  <si>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</si>
  <si>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</si>
  <si>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</si>
  <si>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</si>
  <si>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</si>
  <si>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</si>
  <si>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</si>
  <si>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</si>
  <si>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</si>
  <si>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</si>
  <si>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</si>
  <si>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</si>
  <si>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</si>
  <si>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</si>
  <si>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</si>
  <si>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</si>
  <si>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</si>
  <si>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</si>
  <si>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</si>
  <si>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</si>
  <si>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</si>
  <si>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</si>
  <si>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</si>
  <si>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</si>
  <si>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</si>
  <si>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</si>
  <si>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</si>
  <si>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</si>
  <si>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</si>
  <si>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</si>
  <si>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</si>
  <si>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</si>
  <si>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</si>
  <si>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</si>
  <si>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</si>
  <si>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</si>
  <si>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</si>
  <si>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</si>
  <si>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</si>
  <si>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</si>
  <si>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</si>
  <si>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</si>
  <si>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</si>
  <si>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</si>
  <si>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</si>
  <si>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</si>
  <si>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</si>
  <si>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</si>
  <si>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</si>
  <si>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</si>
  <si>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</si>
  <si>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</si>
  <si>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</si>
  <si>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</si>
  <si>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</si>
  <si>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</si>
  <si>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</si>
  <si>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</si>
  <si>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</si>
  <si>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</si>
  <si>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</si>
  <si>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</si>
  <si>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</si>
  <si>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</si>
  <si>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</si>
  <si>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</si>
  <si>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</si>
  <si>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</si>
  <si>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</si>
  <si>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</si>
  <si>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</si>
  <si>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</si>
  <si>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</si>
  <si>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</si>
  <si>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</si>
  <si>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</si>
  <si>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</si>
  <si>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</si>
  <si>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</si>
  <si>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</si>
  <si>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</si>
  <si>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</si>
  <si>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</si>
  <si>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</si>
  <si>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</si>
  <si>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</si>
  <si>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</si>
  <si>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</si>
  <si>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</si>
  <si>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</si>
  <si>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</si>
  <si>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</si>
  <si>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</si>
  <si>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</si>
  <si>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</si>
  <si>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</si>
  <si>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</si>
  <si>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</si>
  <si>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</si>
  <si>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</si>
  <si>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</si>
  <si>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</si>
  <si>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</si>
  <si>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</si>
  <si>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</si>
  <si>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</si>
  <si>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</si>
  <si>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</si>
  <si>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</si>
  <si>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</si>
  <si>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</si>
  <si>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</si>
  <si>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</si>
  <si>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</si>
  <si>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</si>
  <si>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</si>
  <si>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</si>
  <si>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</si>
  <si>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</si>
  <si>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</si>
  <si>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</si>
  <si>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</si>
  <si>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</si>
  <si>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</si>
  <si>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</si>
  <si>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</si>
  <si>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</si>
  <si>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</si>
  <si>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</si>
  <si>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</si>
  <si>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</si>
  <si>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</si>
  <si>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</si>
  <si>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</si>
  <si>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</si>
  <si>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</si>
  <si>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</si>
  <si>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</si>
  <si>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</si>
  <si>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</si>
  <si>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</si>
  <si>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</si>
  <si>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</si>
  <si>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</si>
  <si>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</si>
  <si>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</si>
  <si>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</si>
  <si>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</si>
  <si>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</si>
  <si>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</si>
  <si>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</si>
  <si>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</si>
  <si>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</si>
  <si>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</si>
  <si>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</si>
  <si>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</si>
  <si>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</si>
  <si>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</si>
  <si>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</si>
  <si>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</si>
  <si>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</si>
  <si>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</si>
  <si>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</si>
  <si>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</si>
  <si>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</si>
  <si>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</si>
  <si>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</si>
  <si>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</si>
  <si>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</si>
  <si>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</si>
  <si>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</si>
  <si>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</si>
  <si>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</si>
  <si>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</si>
  <si>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</si>
  <si>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</si>
  <si>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</si>
  <si>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</si>
  <si>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</si>
  <si>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</si>
  <si>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</si>
  <si>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</si>
  <si>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</si>
  <si>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</si>
  <si>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</si>
  <si>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</si>
  <si>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</si>
  <si>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</si>
  <si>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</si>
  <si>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</si>
  <si>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</si>
  <si>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</si>
  <si>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</si>
  <si>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</si>
  <si>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</si>
  <si>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</si>
  <si>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</si>
  <si>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</si>
  <si>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</si>
  <si>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</si>
  <si>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</si>
  <si>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</si>
  <si>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</si>
  <si>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</si>
  <si>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</si>
  <si>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</si>
  <si>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</si>
  <si>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</si>
  <si>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</si>
  <si>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</si>
  <si>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</si>
  <si>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</si>
  <si>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</si>
  <si>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</si>
  <si>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</si>
  <si>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</si>
  <si>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</si>
  <si>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</si>
  <si>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</si>
  <si>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</si>
  <si>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</si>
  <si>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</si>
  <si>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</si>
  <si>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</si>
  <si>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</si>
  <si>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</si>
  <si>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</si>
  <si>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</si>
  <si>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</si>
  <si>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</si>
  <si>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</si>
  <si>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</si>
  <si>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</si>
  <si>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</si>
  <si>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</si>
  <si>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</si>
  <si>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</si>
  <si>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</si>
  <si>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</si>
  <si>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</si>
  <si>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</si>
  <si>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</si>
  <si>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</si>
  <si>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</si>
  <si>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</si>
  <si>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</si>
  <si>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</si>
  <si>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</si>
  <si>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</si>
  <si>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</si>
  <si>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</si>
  <si>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</si>
  <si>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</si>
  <si>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</si>
  <si>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</si>
  <si>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</si>
  <si>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</si>
  <si>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</si>
  <si>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</si>
  <si>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</si>
  <si>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</si>
  <si>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</si>
  <si>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</si>
  <si>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</si>
  <si>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</si>
  <si>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</si>
  <si>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</si>
  <si>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</si>
  <si>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</si>
  <si>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</si>
  <si>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</si>
  <si>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</si>
  <si>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</si>
  <si>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</si>
  <si>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</si>
  <si>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</si>
  <si>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</si>
  <si>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</si>
  <si>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</si>
  <si>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</si>
  <si>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</si>
  <si>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</si>
  <si>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</si>
  <si>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</si>
  <si>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</si>
  <si>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</si>
  <si>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</si>
  <si>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</si>
  <si>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</si>
  <si>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</si>
  <si>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</si>
  <si>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</si>
  <si>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</si>
  <si>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</si>
  <si>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</si>
  <si>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</si>
  <si>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</si>
  <si>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</si>
  <si>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</si>
  <si>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</si>
  <si>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</si>
  <si>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</si>
  <si>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</si>
  <si>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</si>
  <si>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</si>
  <si>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</si>
  <si>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</si>
  <si>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</si>
  <si>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</si>
  <si>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</si>
  <si>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</si>
  <si>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</si>
  <si>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</si>
  <si>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</si>
  <si>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</si>
  <si>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</si>
  <si>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</si>
  <si>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</si>
  <si>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</si>
  <si>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</si>
  <si>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</si>
  <si>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</si>
  <si>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</si>
  <si>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</si>
  <si>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</si>
  <si>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</si>
  <si>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</si>
  <si>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</si>
  <si>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</si>
  <si>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</si>
  <si>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</si>
  <si>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</si>
  <si>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</si>
  <si>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</si>
  <si>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</si>
  <si>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</si>
  <si>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</si>
  <si>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</si>
  <si>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</si>
  <si>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</si>
  <si>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</si>
  <si>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</si>
  <si>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</si>
  <si>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</si>
  <si>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</si>
  <si>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</si>
  <si>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</si>
  <si>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</si>
  <si>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</si>
  <si>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</si>
  <si>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</si>
  <si>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</si>
  <si>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</si>
  <si>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</si>
  <si>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</si>
  <si>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</si>
  <si>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</si>
  <si>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</si>
  <si>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</si>
  <si>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</si>
  <si>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</si>
  <si>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</si>
  <si>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</si>
  <si>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</si>
  <si>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</si>
  <si>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</si>
  <si>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</si>
  <si>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</si>
  <si>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</si>
  <si>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</si>
  <si>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</si>
  <si>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</si>
  <si>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</si>
  <si>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</si>
  <si>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</si>
  <si>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</si>
  <si>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</si>
  <si>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</si>
  <si>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</si>
  <si>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</si>
  <si>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</si>
  <si>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</si>
  <si>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</si>
  <si>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</si>
  <si>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</si>
  <si>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</si>
  <si>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</si>
  <si>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</si>
  <si>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</si>
  <si>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</si>
  <si>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</si>
  <si>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</si>
  <si>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</si>
  <si>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</si>
  <si>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</si>
  <si>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</si>
  <si>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</si>
  <si>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</si>
  <si>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</si>
  <si>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</si>
  <si>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</si>
  <si>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</si>
  <si>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</si>
  <si>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</si>
  <si>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</si>
  <si>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</si>
  <si>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</si>
  <si>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</si>
  <si>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</si>
  <si>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</si>
  <si>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</si>
  <si>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</si>
  <si>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</si>
  <si>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</si>
  <si>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</si>
  <si>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</si>
  <si>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</si>
  <si>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</si>
  <si>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</si>
  <si>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</si>
  <si>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</si>
  <si>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</si>
  <si>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</si>
  <si>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</si>
  <si>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</si>
  <si>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</si>
  <si>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</si>
  <si>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</si>
  <si>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</si>
  <si>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</si>
  <si>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</si>
  <si>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</si>
  <si>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</si>
  <si>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</si>
  <si>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</si>
  <si>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</si>
  <si>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</si>
  <si>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</si>
  <si>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</si>
  <si>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</si>
  <si>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</si>
  <si>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</si>
  <si>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</si>
  <si>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</si>
  <si>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</si>
  <si>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</si>
  <si>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</si>
  <si>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</si>
  <si>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</si>
  <si>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</si>
  <si>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</si>
  <si>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</si>
  <si>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</si>
  <si>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</si>
  <si>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</si>
  <si>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</si>
  <si>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</si>
  <si>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</si>
  <si>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</si>
  <si>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</si>
  <si>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</si>
  <si>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</si>
  <si>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</si>
  <si>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</si>
  <si>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</si>
  <si>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</si>
  <si>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</si>
  <si>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</si>
  <si>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</si>
  <si>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</si>
  <si>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</si>
  <si>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</si>
  <si>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</si>
  <si>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</si>
  <si>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</si>
  <si>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</si>
  <si>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</si>
  <si>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</si>
  <si>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</si>
  <si>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</si>
  <si>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</si>
  <si>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</si>
  <si>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</si>
  <si>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</si>
  <si>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</si>
  <si>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</si>
  <si>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</si>
  <si>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</si>
  <si>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</si>
  <si>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</si>
  <si>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</si>
  <si>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</si>
  <si>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</si>
  <si>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</si>
  <si>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</si>
  <si>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</si>
  <si>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</si>
  <si>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</si>
  <si>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</si>
  <si>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</si>
  <si>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</si>
  <si>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</si>
  <si>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</si>
  <si>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</si>
  <si>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</si>
  <si>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</si>
  <si>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</si>
  <si>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</si>
  <si>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</si>
  <si>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</si>
  <si>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</si>
  <si>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</si>
  <si>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</si>
  <si>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</si>
  <si>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</si>
  <si>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</si>
  <si>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</si>
  <si>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</si>
  <si>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</si>
  <si>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</si>
  <si>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</si>
  <si>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</si>
  <si>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</si>
  <si>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</si>
  <si>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</si>
  <si>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</si>
  <si>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</si>
  <si>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</si>
  <si>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</si>
  <si>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</si>
  <si>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</si>
  <si>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</si>
  <si>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</si>
  <si>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</si>
  <si>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</si>
  <si>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</si>
  <si>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</si>
  <si>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</si>
  <si>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</si>
  <si>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</si>
  <si>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</si>
  <si>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</si>
  <si>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</si>
  <si>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</si>
  <si>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</si>
  <si>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</si>
  <si>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</si>
  <si>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</si>
  <si>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</si>
  <si>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</si>
  <si>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</si>
  <si>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</si>
  <si>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</si>
  <si>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</si>
  <si>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</si>
  <si>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</si>
  <si>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</si>
  <si>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</si>
  <si>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</si>
  <si>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</si>
  <si>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</si>
  <si>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</si>
  <si>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</si>
  <si>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</si>
  <si>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</si>
  <si>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</si>
  <si>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</si>
  <si>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</si>
  <si>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</si>
  <si>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</si>
  <si>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</si>
  <si>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</si>
  <si>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</si>
  <si>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</si>
  <si>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</si>
  <si>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</si>
  <si>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</si>
  <si>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</si>
  <si>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</si>
  <si>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</si>
  <si>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</si>
  <si>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</si>
  <si>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</si>
  <si>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</si>
  <si>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</si>
  <si>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</si>
  <si>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</si>
  <si>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</si>
  <si>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</si>
  <si>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</si>
  <si>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</si>
  <si>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</si>
  <si>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</si>
  <si>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</si>
  <si>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</si>
  <si>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</si>
  <si>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</si>
  <si>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</si>
  <si>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</si>
  <si>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</si>
  <si>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</si>
  <si>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</si>
  <si>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</si>
  <si>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</si>
  <si>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</si>
  <si>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</si>
  <si>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</si>
  <si>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</si>
  <si>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</si>
  <si>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</si>
  <si>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</si>
  <si>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</si>
  <si>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</si>
  <si>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</si>
  <si>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</si>
  <si>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</si>
  <si>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</si>
  <si>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</si>
  <si>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</si>
  <si>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</si>
  <si>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</si>
  <si>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</si>
  <si>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</si>
  <si>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</si>
  <si>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</si>
  <si>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</si>
  <si>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</si>
  <si>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</si>
  <si>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</si>
  <si>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</si>
  <si>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</si>
  <si>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</si>
  <si>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</si>
  <si>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</si>
  <si>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</si>
  <si>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</si>
  <si>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</si>
  <si>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</si>
  <si>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</si>
  <si>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</si>
  <si>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</si>
  <si>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</si>
  <si>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</si>
  <si>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</si>
  <si>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</si>
  <si>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</si>
  <si>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</si>
  <si>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</si>
  <si>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</si>
  <si>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</si>
  <si>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</si>
  <si>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</si>
  <si>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</si>
  <si>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</si>
  <si>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</si>
  <si>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</si>
  <si>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</si>
  <si>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</si>
  <si>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</si>
  <si>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</si>
  <si>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</si>
  <si>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</si>
  <si>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</si>
  <si>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</si>
  <si>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</si>
  <si>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</si>
  <si>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</si>
  <si>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</si>
  <si>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</si>
  <si>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</si>
  <si>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</si>
  <si>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</si>
  <si>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</si>
  <si>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</si>
  <si>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</si>
  <si>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</si>
  <si>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</si>
  <si>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</si>
  <si>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</si>
  <si>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</si>
  <si>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</si>
  <si>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</si>
  <si>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</si>
  <si>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</si>
  <si>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</si>
  <si>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</si>
  <si>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</si>
  <si>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</si>
  <si>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</si>
  <si>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</si>
  <si>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</si>
  <si>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</si>
  <si>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</si>
  <si>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</si>
  <si>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</si>
  <si>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</si>
  <si>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</si>
  <si>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</si>
  <si>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</si>
  <si>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</si>
  <si>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</si>
  <si>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</si>
  <si>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</si>
  <si>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</si>
  <si>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</si>
  <si>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</si>
  <si>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</si>
  <si>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</si>
  <si>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</si>
  <si>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</si>
  <si>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</si>
  <si>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</si>
  <si>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</si>
  <si>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</si>
  <si>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</si>
  <si>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</si>
  <si>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</si>
  <si>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</si>
  <si>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</si>
  <si>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</si>
  <si>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</si>
  <si>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</si>
  <si>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</si>
  <si>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</si>
  <si>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</si>
  <si>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</si>
  <si>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</si>
  <si>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</si>
  <si>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</si>
  <si>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</si>
  <si>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</si>
  <si>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</si>
  <si>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</si>
  <si>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</si>
  <si>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</si>
  <si>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</si>
  <si>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</si>
  <si>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</si>
  <si>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</si>
  <si>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</si>
  <si>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</si>
  <si>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</si>
  <si>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</si>
  <si>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</si>
  <si>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</si>
  <si>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</si>
  <si>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</si>
  <si>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</si>
  <si>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</si>
  <si>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</si>
  <si>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</si>
  <si>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</si>
  <si>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</si>
  <si>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</si>
  <si>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</si>
  <si>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</si>
  <si>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</si>
  <si>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</si>
  <si>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</si>
  <si>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</si>
  <si>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</si>
  <si>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</si>
  <si>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</si>
  <si>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</si>
  <si>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</si>
  <si>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</si>
  <si>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</si>
  <si>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</si>
  <si>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</si>
  <si>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</si>
  <si>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</si>
  <si>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</si>
  <si>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</si>
  <si>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</si>
  <si>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</si>
  <si>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</si>
  <si>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</si>
  <si>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</si>
  <si>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</si>
  <si>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</si>
  <si>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</si>
  <si>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</si>
  <si>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</si>
  <si>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</si>
  <si>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</si>
  <si>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</si>
  <si>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</si>
  <si>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</si>
  <si>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</si>
  <si>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</si>
  <si>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</si>
  <si>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</si>
  <si>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</si>
  <si>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</si>
  <si>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</si>
  <si>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</si>
  <si>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</si>
  <si>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</si>
  <si>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</si>
  <si>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</si>
  <si>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</si>
  <si>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</si>
  <si>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</si>
  <si>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</si>
  <si>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</si>
  <si>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</si>
  <si>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</si>
  <si>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</si>
  <si>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</si>
  <si>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</si>
  <si>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</si>
  <si>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</si>
  <si>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</si>
  <si>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</si>
  <si>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</si>
  <si>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</si>
  <si>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</si>
  <si>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</si>
  <si>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</si>
  <si>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</si>
  <si>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</si>
  <si>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</si>
  <si>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</si>
  <si>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</si>
  <si>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</si>
  <si>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</si>
  <si>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</si>
  <si>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</si>
  <si>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</si>
  <si>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</si>
  <si>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</si>
  <si>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</si>
  <si>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</si>
  <si>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</si>
  <si>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</si>
  <si>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</si>
  <si>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</si>
  <si>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</si>
  <si>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</si>
  <si>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</si>
  <si>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</si>
  <si>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</si>
  <si>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</si>
  <si>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</si>
  <si>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</si>
  <si>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</si>
  <si>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</si>
  <si>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</si>
  <si>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</si>
  <si>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</si>
  <si>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</si>
  <si>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</si>
  <si>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</si>
  <si>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</si>
  <si>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</si>
  <si>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</si>
  <si>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</si>
  <si>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</si>
  <si>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</si>
  <si>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</si>
  <si>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</si>
  <si>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</si>
  <si>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</si>
  <si>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</si>
  <si>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</si>
  <si>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</si>
  <si>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</si>
  <si>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</si>
  <si>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</si>
  <si>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</si>
  <si>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</si>
  <si>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</si>
  <si>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</si>
  <si>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</si>
  <si>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</si>
  <si>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</si>
  <si>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</si>
  <si>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</si>
  <si>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</si>
  <si>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</si>
  <si>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</si>
  <si>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</si>
  <si>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</si>
  <si>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</si>
  <si>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</si>
  <si>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</si>
  <si>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</si>
  <si>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</si>
  <si>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</si>
  <si>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</si>
  <si>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</si>
  <si>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</si>
  <si>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</si>
  <si>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</si>
  <si>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</si>
  <si>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</si>
  <si>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</si>
  <si>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</si>
  <si>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</si>
  <si>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</si>
  <si>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</si>
  <si>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</si>
  <si>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</si>
  <si>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</si>
  <si>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</si>
  <si>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</si>
  <si>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</si>
  <si>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</si>
  <si>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</si>
  <si>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</si>
  <si>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</si>
  <si>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</si>
  <si>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</si>
  <si>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</si>
  <si>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</si>
  <si>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</si>
  <si>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</si>
  <si>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</si>
  <si>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</si>
  <si>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</si>
  <si>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</si>
  <si>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</si>
  <si>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</si>
  <si>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</si>
  <si>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</si>
  <si>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</si>
  <si>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</si>
  <si>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</si>
  <si>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</si>
  <si>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</si>
  <si>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</si>
  <si>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</si>
  <si>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</si>
  <si>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</si>
  <si>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</si>
  <si>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</si>
  <si>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</si>
  <si>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</si>
  <si>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</si>
  <si>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</si>
  <si>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</si>
  <si>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</si>
  <si>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</si>
  <si>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</si>
  <si>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</si>
  <si>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</si>
  <si>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</si>
  <si>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</si>
  <si>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</si>
  <si>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</si>
  <si>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</si>
  <si>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</si>
  <si>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</si>
  <si>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</si>
  <si>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</si>
  <si>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</si>
  <si>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</si>
  <si>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</si>
  <si>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</si>
  <si>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</si>
  <si>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</si>
  <si>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</si>
  <si>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</si>
  <si>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</si>
  <si>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</si>
  <si>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</si>
  <si>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</si>
  <si>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</si>
  <si>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</si>
  <si>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</si>
  <si>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</si>
  <si>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</si>
  <si>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</si>
  <si>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</si>
  <si>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</si>
  <si>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</si>
  <si>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</si>
  <si>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</si>
  <si>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</si>
  <si>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</si>
  <si>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</si>
  <si>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</si>
  <si>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</si>
  <si>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</si>
  <si>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</si>
  <si>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</si>
  <si>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</si>
  <si>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</si>
  <si>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</si>
  <si>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</si>
  <si>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</si>
  <si>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</si>
  <si>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</si>
  <si>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</si>
  <si>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</si>
  <si>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</si>
  <si>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</si>
  <si>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</si>
  <si>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</si>
  <si>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</si>
  <si>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</si>
  <si>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</si>
  <si>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</si>
  <si>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</si>
  <si>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</si>
  <si>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</si>
  <si>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</si>
  <si>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</si>
  <si>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</si>
  <si>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</si>
  <si>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</si>
  <si>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</si>
  <si>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</si>
  <si>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</si>
  <si>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</si>
  <si>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</si>
  <si>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</si>
  <si>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</si>
  <si>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</si>
  <si>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</si>
  <si>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</si>
  <si>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</si>
  <si>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</si>
  <si>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</si>
  <si>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</si>
  <si>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</si>
  <si>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</si>
  <si>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</si>
  <si>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</si>
  <si>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</si>
  <si>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</si>
  <si>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</si>
  <si>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</si>
  <si>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</si>
  <si>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</si>
  <si>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</si>
  <si>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</si>
  <si>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</si>
  <si>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</si>
  <si>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</si>
  <si>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</si>
  <si>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</si>
  <si>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</si>
  <si>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</si>
  <si>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</si>
  <si>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</si>
  <si>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</si>
  <si>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</si>
  <si>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</si>
  <si>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</si>
  <si>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</si>
  <si>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</si>
  <si>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</si>
  <si>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</si>
  <si>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</si>
  <si>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</si>
  <si>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</si>
  <si>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</si>
  <si>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</si>
  <si>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</si>
  <si>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</si>
  <si>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</si>
  <si>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</si>
  <si>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</si>
  <si>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</si>
  <si>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</si>
  <si>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</si>
  <si>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</si>
  <si>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</si>
  <si>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</si>
  <si>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</si>
  <si>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</si>
  <si>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</si>
  <si>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</si>
  <si>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</si>
  <si>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</si>
  <si>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</si>
  <si>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</si>
  <si>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</si>
  <si>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</si>
  <si>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</si>
  <si>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</si>
  <si>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</si>
  <si>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</si>
  <si>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</si>
  <si>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</si>
  <si>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</si>
  <si>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</si>
  <si>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</si>
  <si>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</si>
  <si>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</si>
  <si>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</si>
  <si>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</si>
  <si>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</si>
  <si>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</si>
  <si>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</si>
  <si>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</si>
  <si>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</si>
  <si>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</si>
  <si>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</si>
  <si>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</si>
  <si>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</si>
  <si>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</si>
  <si>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</si>
  <si>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</si>
  <si>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</si>
  <si>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</si>
  <si>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</si>
  <si>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</si>
  <si>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</si>
  <si>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</si>
  <si>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</si>
  <si>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</si>
  <si>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</si>
  <si>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</si>
  <si>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</si>
  <si>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</si>
  <si>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</si>
  <si>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</si>
  <si>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</si>
  <si>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</si>
  <si>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</si>
  <si>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</si>
  <si>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</si>
  <si>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</si>
  <si>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</si>
  <si>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</si>
  <si>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</si>
  <si>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</si>
  <si>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</si>
  <si>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</si>
  <si>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</si>
  <si>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</si>
  <si>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</si>
  <si>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</si>
  <si>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</si>
  <si>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</si>
  <si>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</si>
  <si>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</si>
  <si>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</si>
  <si>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</si>
  <si>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</si>
  <si>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</si>
  <si>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</si>
  <si>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</si>
  <si>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</si>
  <si>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</si>
  <si>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</si>
  <si>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</si>
  <si>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</si>
  <si>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</si>
  <si>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</si>
  <si>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</si>
  <si>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</si>
  <si>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</si>
  <si>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</si>
  <si>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</si>
  <si>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</si>
  <si>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</si>
  <si>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</si>
  <si>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</si>
  <si>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</si>
  <si>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</si>
  <si>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</si>
  <si>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</si>
  <si>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</si>
  <si>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</si>
  <si>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</si>
  <si>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</si>
  <si>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</si>
  <si>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</si>
  <si>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</si>
  <si>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</si>
  <si>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</si>
  <si>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</si>
  <si>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</si>
  <si>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</si>
  <si>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</si>
  <si>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</si>
  <si>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</si>
  <si>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</si>
  <si>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</si>
  <si>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</si>
  <si>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</si>
  <si>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</si>
  <si>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</si>
  <si>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</si>
  <si>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</si>
  <si>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</si>
  <si>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</si>
  <si>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</si>
  <si>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</si>
  <si>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</si>
  <si>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</si>
  <si>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</si>
  <si>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</si>
  <si>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</si>
  <si>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</si>
  <si>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</si>
  <si>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</si>
  <si>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</si>
  <si>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</si>
  <si>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</si>
  <si>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</si>
  <si>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</si>
  <si>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</si>
  <si>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</si>
  <si>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</si>
  <si>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</si>
  <si>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</si>
  <si>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</si>
  <si>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</si>
  <si>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</si>
  <si>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</si>
  <si>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</si>
  <si>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</si>
  <si>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</si>
  <si>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</si>
  <si>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</si>
  <si>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</si>
  <si>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</si>
  <si>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</si>
  <si>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</si>
  <si>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</si>
  <si>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</si>
  <si>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</si>
  <si>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</si>
  <si>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</si>
  <si>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</si>
  <si>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</si>
  <si>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</si>
  <si>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</si>
  <si>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</si>
  <si>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</si>
  <si>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</si>
  <si>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</si>
  <si>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</si>
  <si>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</si>
  <si>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</si>
  <si>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</si>
  <si>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</si>
  <si>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</si>
  <si>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</si>
  <si>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</si>
  <si>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</si>
  <si>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</si>
  <si>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</si>
  <si>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</si>
  <si>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</si>
  <si>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</si>
  <si>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</si>
  <si>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</si>
  <si>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</si>
  <si>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</si>
  <si>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</si>
  <si>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</si>
  <si>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</si>
  <si>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</si>
  <si>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</si>
  <si>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</si>
  <si>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</si>
  <si>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</si>
  <si>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</si>
  <si>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</si>
  <si>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</si>
  <si>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</si>
  <si>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</si>
  <si>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</si>
  <si>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</si>
  <si>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</si>
  <si>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</si>
  <si>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</si>
  <si>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</si>
  <si>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</si>
  <si>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</si>
  <si>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</si>
  <si>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</si>
  <si>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</si>
  <si>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</si>
  <si>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</si>
  <si>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</si>
  <si>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</si>
  <si>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</si>
  <si>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</si>
  <si>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</si>
  <si>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</si>
  <si>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</si>
  <si>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</si>
  <si>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</si>
  <si>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</si>
  <si>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</si>
  <si>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</si>
  <si>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</si>
  <si>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</si>
  <si>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</si>
  <si>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</si>
  <si>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</si>
  <si>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</si>
  <si>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</si>
  <si>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</si>
  <si>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</si>
  <si>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</si>
  <si>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</si>
  <si>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</si>
  <si>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</si>
  <si>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</si>
  <si>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</si>
  <si>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</si>
  <si>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</si>
  <si>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</si>
  <si>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</si>
  <si>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</si>
  <si>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</si>
  <si>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</si>
  <si>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</si>
  <si>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</si>
  <si>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</si>
  <si>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</si>
  <si>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</si>
  <si>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</si>
  <si>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</si>
  <si>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</si>
  <si>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</si>
  <si>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</si>
  <si>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</si>
  <si>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</si>
  <si>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</si>
  <si>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</si>
  <si>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</si>
  <si>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</si>
  <si>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</si>
  <si>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</si>
  <si>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</si>
  <si>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</si>
  <si>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</si>
  <si>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</si>
  <si>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</si>
  <si>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</si>
  <si>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</si>
  <si>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</si>
  <si>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</si>
  <si>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</si>
  <si>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</si>
  <si>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</si>
  <si>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</si>
  <si>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</si>
  <si>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</si>
  <si>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</si>
  <si>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</si>
  <si>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</si>
  <si>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</si>
  <si>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</si>
  <si>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</si>
  <si>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</si>
  <si>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</si>
  <si>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</si>
  <si>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</si>
  <si>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</si>
  <si>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</si>
  <si>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</si>
  <si>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</si>
  <si>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</si>
  <si>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</si>
  <si>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</si>
  <si>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</si>
  <si>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</si>
  <si>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</si>
  <si>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</si>
  <si>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</si>
  <si>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</si>
  <si>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</si>
  <si>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</si>
  <si>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</si>
  <si>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</si>
  <si>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</si>
  <si>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</si>
  <si>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</si>
  <si>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</si>
  <si>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</si>
  <si>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</si>
  <si>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</si>
  <si>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</si>
  <si>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</si>
  <si>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</si>
  <si>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</si>
  <si>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</si>
  <si>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</si>
  <si>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</si>
  <si>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</si>
  <si>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</si>
  <si>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</si>
  <si>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</si>
  <si>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</si>
  <si>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</si>
  <si>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</si>
  <si>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</si>
  <si>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</si>
  <si>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</si>
  <si>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</si>
  <si>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</si>
  <si>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</si>
  <si>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</si>
  <si>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</si>
  <si>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</si>
  <si>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</si>
  <si>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</si>
  <si>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</si>
  <si>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</si>
  <si>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</si>
  <si>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</si>
  <si>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</si>
  <si>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</si>
  <si>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</si>
  <si>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</si>
  <si>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</si>
  <si>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</si>
  <si>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</si>
  <si>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</si>
  <si>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</si>
  <si>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</si>
  <si>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</si>
  <si>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</si>
  <si>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</si>
  <si>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</si>
  <si>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</si>
  <si>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</si>
  <si>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</si>
  <si>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</si>
  <si>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</si>
  <si>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</si>
  <si>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</si>
  <si>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</si>
  <si>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</si>
  <si>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</si>
  <si>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</si>
  <si>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</si>
  <si>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</si>
  <si>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</si>
  <si>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</si>
  <si>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</si>
  <si>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</si>
  <si>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</si>
  <si>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</si>
  <si>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</si>
  <si>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</si>
  <si>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</si>
  <si>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</si>
  <si>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</si>
  <si>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</si>
  <si>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</si>
  <si>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</si>
  <si>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</si>
  <si>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</si>
  <si>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</si>
  <si>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</si>
  <si>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</si>
  <si>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</si>
  <si>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</si>
  <si>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</si>
  <si>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</si>
  <si>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</si>
  <si>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</si>
  <si>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</si>
  <si>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</si>
  <si>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</si>
  <si>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</si>
  <si>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</si>
  <si>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</si>
  <si>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</si>
  <si>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</si>
  <si>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</si>
  <si>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</si>
  <si>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</si>
  <si>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</si>
  <si>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</si>
  <si>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</si>
  <si>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</si>
  <si>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</si>
  <si>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</si>
  <si>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</si>
  <si>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</si>
  <si>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</si>
  <si>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</si>
  <si>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</si>
  <si>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</si>
  <si>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</si>
  <si>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</si>
  <si>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</si>
  <si>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</si>
  <si>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</si>
  <si>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</si>
  <si>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</si>
  <si>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</si>
  <si>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</si>
  <si>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</si>
  <si>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</si>
  <si>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</si>
  <si>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</si>
  <si>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</si>
  <si>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</si>
  <si>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</si>
  <si>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</si>
  <si>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</si>
  <si>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</si>
  <si>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</si>
  <si>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</si>
  <si>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</si>
  <si>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</si>
  <si>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</si>
  <si>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</si>
  <si>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</si>
  <si>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</si>
  <si>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</si>
  <si>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</si>
  <si>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</si>
  <si>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</si>
  <si>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</si>
  <si>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</si>
  <si>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</si>
  <si>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</si>
  <si>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</si>
  <si>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</si>
  <si>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</si>
  <si>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</si>
  <si>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</si>
  <si>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</si>
  <si>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</si>
  <si>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</si>
  <si>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</si>
  <si>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</si>
  <si>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</si>
  <si>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</si>
  <si>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</si>
  <si>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</si>
  <si>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</si>
  <si>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</si>
  <si>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</si>
  <si>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</si>
  <si>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</si>
  <si>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</si>
  <si>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</si>
  <si>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</si>
  <si>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</si>
  <si>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</si>
  <si>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</si>
  <si>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</si>
  <si>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</si>
  <si>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</si>
  <si>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</si>
  <si>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</si>
  <si>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</si>
  <si>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</si>
  <si>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</si>
  <si>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</si>
  <si>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</si>
  <si>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</si>
  <si>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</si>
  <si>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</si>
  <si>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</si>
  <si>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</si>
  <si>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</si>
  <si>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</si>
  <si>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</si>
  <si>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</si>
  <si>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</si>
  <si>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</si>
  <si>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</si>
  <si>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</si>
  <si>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</si>
  <si>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</si>
  <si>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</si>
  <si>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</si>
  <si>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</si>
  <si>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</si>
  <si>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</si>
  <si>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</si>
  <si>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</si>
  <si>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</si>
  <si>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</si>
  <si>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</si>
  <si>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</si>
  <si>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</si>
  <si>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</si>
  <si>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</si>
  <si>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</si>
  <si>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</si>
  <si>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</si>
  <si>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</si>
  <si>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</si>
  <si>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</si>
  <si>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</si>
  <si>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</si>
  <si>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</si>
  <si>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</si>
  <si>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</si>
  <si>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</si>
  <si>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</si>
  <si>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</si>
  <si>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</si>
  <si>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</si>
  <si>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</si>
  <si>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</si>
  <si>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</si>
  <si>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</si>
  <si>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</si>
  <si>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</si>
  <si>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</si>
  <si>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</si>
  <si>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</si>
  <si>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</si>
  <si>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</si>
  <si>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</si>
  <si>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</si>
  <si>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</si>
  <si>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</si>
  <si>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</si>
  <si>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</si>
  <si>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</si>
  <si>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</si>
  <si>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</si>
  <si>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</si>
  <si>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</si>
  <si>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</si>
  <si>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</si>
  <si>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</si>
  <si>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</si>
  <si>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</si>
  <si>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</si>
  <si>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</si>
  <si>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</si>
  <si>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</si>
  <si>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</si>
  <si>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</si>
  <si>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</si>
  <si>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</si>
  <si>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</si>
  <si>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</si>
  <si>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</si>
  <si>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</si>
  <si>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</si>
  <si>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</si>
  <si>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</si>
  <si>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</si>
  <si>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</si>
  <si>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</si>
  <si>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</si>
  <si>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</si>
  <si>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</si>
  <si>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</si>
  <si>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</si>
  <si>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</si>
  <si>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</si>
  <si>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</si>
  <si>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</si>
  <si>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</si>
  <si>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</si>
  <si>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</si>
  <si>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</si>
  <si>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</si>
  <si>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</si>
  <si>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</si>
  <si>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</si>
  <si>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</si>
  <si>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</si>
  <si>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</si>
  <si>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</si>
  <si>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</si>
  <si>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</si>
  <si>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</si>
  <si>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</si>
  <si>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</si>
  <si>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</si>
  <si>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</si>
  <si>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</si>
  <si>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</si>
  <si>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</si>
  <si>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</si>
  <si>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</si>
  <si>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</si>
  <si>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</si>
  <si>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</si>
  <si>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</si>
  <si>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</si>
  <si>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</si>
  <si>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</si>
  <si>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</si>
  <si>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</si>
  <si>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</si>
  <si>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</si>
  <si>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</si>
  <si>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</si>
  <si>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</si>
  <si>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</si>
  <si>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</si>
  <si>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</si>
  <si>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</si>
  <si>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</si>
  <si>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</si>
  <si>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</si>
  <si>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</si>
  <si>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</si>
  <si>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</si>
  <si>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</si>
  <si>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</si>
  <si>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</si>
  <si>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</si>
  <si>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</si>
  <si>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</si>
  <si>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</si>
  <si>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</si>
  <si>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</si>
  <si>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</si>
  <si>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</si>
  <si>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</si>
  <si>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</si>
  <si>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</si>
  <si>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</si>
  <si>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</si>
  <si>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</si>
  <si>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</si>
  <si>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</si>
  <si>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</si>
  <si>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</si>
  <si>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</si>
  <si>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</si>
  <si>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</si>
  <si>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</si>
  <si>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</si>
  <si>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</si>
  <si>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</si>
  <si>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</si>
  <si>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</si>
  <si>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</si>
  <si>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</si>
  <si>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</si>
  <si>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</si>
  <si>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</si>
  <si>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</si>
  <si>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</si>
  <si>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</si>
  <si>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</si>
  <si>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</si>
  <si>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</si>
  <si>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</si>
  <si>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</si>
  <si>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</si>
  <si>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</si>
  <si>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</si>
  <si>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</si>
  <si>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</si>
  <si>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</si>
  <si>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</si>
  <si>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</si>
  <si>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</si>
  <si>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</si>
  <si>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</si>
  <si>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</si>
  <si>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</si>
  <si>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</si>
  <si>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</si>
  <si>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</si>
  <si>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</si>
  <si>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</si>
  <si>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</si>
  <si>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</si>
  <si>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</si>
  <si>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</si>
  <si>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</si>
  <si>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</si>
  <si>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</si>
  <si>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</si>
  <si>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</si>
  <si>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</si>
  <si>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</si>
  <si>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</si>
  <si>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</si>
  <si>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</si>
  <si>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</si>
  <si>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</si>
  <si>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</si>
  <si>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</si>
  <si>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</si>
  <si>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</si>
  <si>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</si>
  <si>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</si>
  <si>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</si>
  <si>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</si>
  <si>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</si>
  <si>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</si>
  <si>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</si>
  <si>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</si>
  <si>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</si>
  <si>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</si>
  <si>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</si>
  <si>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</si>
  <si>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</si>
  <si>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</si>
  <si>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</si>
  <si>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</si>
  <si>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</si>
  <si>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</si>
  <si>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</si>
  <si>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</si>
  <si>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</si>
  <si>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</si>
  <si>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</si>
  <si>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</si>
  <si>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</si>
  <si>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</si>
  <si>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</si>
  <si>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</si>
  <si>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</si>
  <si>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</si>
  <si>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</si>
  <si>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</si>
  <si>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</si>
  <si>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</si>
  <si>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</si>
  <si>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</si>
  <si>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</si>
  <si>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</si>
  <si>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</si>
  <si>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</si>
  <si>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</si>
  <si>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</si>
  <si>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</si>
  <si>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</si>
  <si>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</si>
  <si>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</si>
  <si>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</si>
  <si>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</si>
  <si>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</si>
  <si>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</si>
  <si>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</si>
  <si>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</si>
  <si>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</si>
  <si>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</si>
  <si>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</si>
  <si>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</si>
  <si>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</si>
  <si>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</si>
  <si>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</si>
  <si>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</si>
  <si>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</si>
  <si>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</si>
  <si>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</si>
  <si>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</si>
  <si>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</si>
  <si>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</si>
  <si>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</si>
  <si>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</si>
  <si>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</si>
  <si>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</si>
  <si>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</si>
  <si>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</si>
  <si>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</si>
  <si>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</si>
  <si>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</si>
  <si>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</si>
  <si>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</si>
  <si>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</si>
  <si>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</si>
  <si>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</si>
  <si>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</si>
  <si>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</si>
  <si>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</si>
  <si>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</si>
  <si>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</si>
  <si>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</si>
  <si>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</si>
  <si>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</si>
  <si>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</si>
  <si>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</si>
  <si>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</si>
  <si>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</si>
  <si>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</si>
  <si>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</si>
  <si>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</si>
  <si>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</si>
  <si>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</si>
  <si>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</si>
  <si>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</si>
  <si>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</si>
  <si>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</si>
  <si>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</si>
  <si>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</si>
  <si>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</si>
  <si>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</si>
  <si>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</si>
  <si>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</si>
  <si>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</si>
  <si>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</si>
  <si>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</si>
  <si>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</si>
  <si>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</si>
  <si>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</si>
  <si>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</si>
  <si>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</si>
  <si>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</si>
  <si>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</si>
  <si>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</si>
  <si>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</si>
  <si>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</si>
  <si>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</si>
  <si>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</si>
  <si>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</si>
  <si>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</si>
  <si>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</si>
  <si>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</si>
  <si>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</si>
  <si>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</si>
  <si>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</si>
  <si>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</si>
  <si>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</si>
  <si>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</si>
  <si>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</si>
  <si>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</si>
  <si>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</si>
  <si>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</si>
  <si>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</si>
  <si>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</si>
  <si>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</si>
  <si>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</si>
  <si>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</si>
  <si>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</si>
  <si>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</si>
  <si>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</si>
  <si>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</si>
  <si>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</si>
  <si>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</si>
  <si>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</si>
  <si>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</si>
  <si>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</si>
  <si>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</si>
  <si>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</si>
  <si>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</si>
  <si>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</si>
  <si>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</si>
  <si>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</si>
  <si>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</si>
  <si>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</si>
  <si>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</si>
  <si>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</si>
  <si>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</si>
  <si>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</si>
  <si>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</si>
  <si>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</si>
  <si>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</si>
  <si>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</si>
  <si>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</si>
  <si>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</si>
  <si>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</si>
  <si>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</si>
  <si>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</si>
  <si>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</si>
  <si>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</si>
  <si>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</si>
  <si>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</si>
  <si>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</si>
  <si>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</si>
  <si>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</si>
  <si>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</si>
  <si>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</si>
  <si>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</si>
  <si>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</si>
  <si>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</si>
  <si>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</si>
  <si>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</si>
  <si>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</si>
  <si>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</si>
  <si>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</si>
  <si>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</si>
  <si>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</si>
  <si>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</si>
  <si>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</si>
  <si>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</si>
  <si>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</si>
  <si>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</si>
  <si>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</si>
  <si>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</si>
  <si>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</si>
  <si>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</si>
  <si>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</si>
  <si>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</si>
  <si>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</si>
  <si>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</si>
  <si>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</si>
  <si>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</si>
  <si>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</si>
  <si>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</si>
  <si>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</si>
  <si>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</si>
  <si>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</si>
  <si>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</si>
  <si>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</si>
  <si>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</si>
  <si>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</si>
  <si>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</si>
  <si>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</si>
  <si>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</si>
  <si>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</si>
  <si>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</si>
  <si>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</si>
  <si>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</si>
  <si>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</si>
  <si>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</si>
  <si>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</si>
  <si>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</si>
  <si>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</si>
  <si>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</si>
  <si>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</si>
  <si>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</si>
  <si>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</si>
  <si>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</si>
  <si>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</si>
  <si>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</si>
  <si>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</si>
  <si>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</si>
  <si>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</si>
  <si>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</si>
  <si>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</si>
  <si>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</si>
  <si>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</si>
  <si>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</si>
  <si>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</si>
  <si>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</si>
  <si>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</si>
  <si>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</si>
  <si>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</si>
  <si>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</si>
  <si>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</si>
  <si>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</si>
  <si>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</si>
  <si>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</si>
  <si>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</si>
  <si>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</si>
  <si>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</si>
  <si>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</si>
  <si>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</si>
  <si>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</si>
  <si>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</si>
  <si>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</si>
  <si>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</si>
  <si>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</si>
  <si>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</si>
  <si>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</si>
  <si>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</si>
  <si>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</si>
  <si>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</si>
  <si>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</si>
  <si>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</si>
  <si>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</si>
  <si>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</si>
  <si>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</si>
  <si>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</si>
  <si>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</si>
  <si>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</si>
  <si>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</si>
  <si>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</si>
  <si>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</si>
  <si>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</si>
  <si>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</si>
  <si>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</si>
  <si>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</si>
  <si>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</si>
  <si>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</si>
  <si>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</si>
  <si>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</si>
  <si>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</si>
  <si>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</si>
  <si>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</si>
  <si>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</si>
  <si>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</si>
  <si>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</si>
  <si>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</si>
  <si>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</si>
  <si>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</si>
  <si>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</si>
  <si>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</si>
  <si>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</si>
  <si>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</si>
  <si>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</si>
  <si>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</si>
  <si>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</si>
  <si>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</si>
  <si>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</si>
  <si>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</si>
  <si>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</si>
  <si>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</si>
  <si>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</si>
  <si>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</si>
  <si>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</si>
  <si>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</si>
  <si>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</si>
  <si>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</si>
  <si>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</si>
  <si>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</si>
  <si>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</si>
  <si>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</si>
  <si>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</si>
  <si>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</si>
  <si>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</si>
  <si>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</si>
  <si>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</si>
  <si>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</si>
  <si>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</si>
  <si>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</si>
  <si>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</si>
  <si>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</si>
  <si>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</si>
  <si>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</si>
  <si>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</si>
  <si>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</si>
  <si>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</si>
  <si>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</si>
  <si>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</si>
  <si>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</si>
  <si>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</si>
  <si>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</si>
  <si>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</si>
  <si>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</si>
  <si>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</si>
  <si>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</si>
  <si>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</si>
  <si>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</si>
  <si>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</si>
  <si>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</si>
  <si>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</si>
  <si>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</si>
  <si>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</si>
  <si>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</si>
  <si>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</si>
  <si>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</si>
  <si>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</si>
  <si>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</si>
  <si>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</si>
  <si>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</si>
  <si>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</si>
  <si>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</si>
  <si>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</si>
  <si>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</si>
  <si>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</si>
  <si>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</si>
  <si>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</si>
  <si>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</si>
  <si>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</si>
  <si>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</si>
  <si>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</si>
  <si>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</si>
  <si>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</si>
  <si>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</si>
  <si>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</si>
  <si>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</si>
  <si>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</si>
  <si>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</si>
  <si>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</si>
  <si>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</si>
  <si>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</si>
  <si>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</si>
  <si>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</si>
  <si>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</si>
  <si>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</si>
  <si>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</si>
  <si>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</si>
  <si>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</si>
  <si>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</si>
  <si>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</si>
  <si>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</si>
  <si>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</si>
  <si>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</si>
  <si>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</si>
  <si>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</si>
  <si>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</si>
  <si>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</si>
  <si>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</si>
  <si>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</si>
  <si>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</si>
  <si>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</si>
  <si>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</si>
  <si>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</si>
  <si>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</si>
  <si>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</si>
  <si>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</si>
  <si>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</si>
  <si>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</si>
  <si>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</si>
  <si>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</si>
  <si>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</si>
  <si>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</si>
  <si>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</si>
  <si>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</si>
  <si>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</si>
  <si>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</si>
  <si>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</si>
  <si>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</si>
  <si>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</si>
  <si>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</si>
  <si>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</si>
  <si>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</si>
  <si>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</si>
  <si>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</si>
  <si>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</si>
  <si>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</si>
  <si>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</si>
  <si>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</si>
  <si>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</si>
  <si>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</si>
  <si>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</si>
  <si>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</si>
  <si>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</si>
  <si>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</si>
  <si>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</si>
  <si>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</si>
  <si>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</si>
  <si>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</si>
  <si>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</si>
  <si>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</si>
  <si>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</si>
  <si>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</si>
  <si>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</si>
  <si>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</si>
  <si>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</si>
  <si>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</si>
  <si>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</si>
  <si>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</si>
  <si>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</si>
  <si>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</si>
  <si>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</si>
  <si>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</si>
  <si>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</si>
  <si>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</si>
  <si>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</si>
  <si>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</si>
  <si>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</si>
  <si>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</si>
  <si>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</si>
  <si>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</si>
  <si>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</si>
  <si>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</si>
  <si>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</si>
  <si>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</si>
  <si>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</si>
  <si>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</si>
  <si>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</si>
  <si>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</si>
  <si>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</si>
  <si>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</si>
  <si>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</si>
  <si>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</si>
  <si>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</si>
  <si>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</si>
  <si>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</si>
  <si>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</si>
  <si>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</si>
  <si>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</si>
  <si>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</si>
  <si>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</si>
  <si>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</si>
  <si>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</si>
  <si>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</si>
  <si>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</si>
  <si>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</si>
  <si>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</si>
  <si>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</si>
  <si>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</si>
  <si>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</si>
  <si>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</si>
  <si>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</si>
  <si>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</si>
  <si>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</si>
  <si>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</si>
  <si>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</si>
  <si>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</si>
  <si>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</si>
  <si>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</si>
  <si>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</si>
  <si>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</si>
  <si>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</si>
  <si>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</si>
  <si>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</si>
  <si>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</si>
  <si>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</si>
  <si>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</si>
  <si>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</si>
  <si>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</si>
  <si>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</si>
  <si>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</si>
  <si>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</si>
  <si>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</si>
  <si>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</si>
  <si>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</si>
  <si>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</si>
  <si>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</si>
  <si>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</si>
  <si>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</si>
  <si>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</si>
  <si>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</si>
  <si>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</si>
  <si>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</si>
  <si>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</si>
  <si>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</si>
  <si>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</si>
  <si>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</si>
  <si>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</si>
  <si>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</si>
  <si>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</si>
  <si>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</si>
  <si>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</si>
  <si>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</si>
  <si>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</si>
  <si>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</si>
  <si>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</si>
  <si>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</si>
  <si>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</si>
  <si>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</si>
  <si>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</si>
  <si>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</si>
  <si>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</si>
  <si>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</si>
  <si>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</si>
  <si>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</si>
  <si>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</si>
  <si>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</si>
  <si>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</si>
  <si>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</si>
  <si>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</si>
  <si>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</si>
  <si>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</si>
  <si>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</si>
  <si>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</si>
  <si>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</si>
  <si>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</si>
  <si>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</si>
  <si>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</si>
  <si>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</si>
  <si>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</si>
  <si>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</si>
  <si>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</si>
  <si>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</si>
  <si>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</si>
  <si>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</si>
  <si>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</si>
  <si>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</si>
  <si>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</si>
  <si>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</si>
  <si>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</si>
  <si>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</si>
  <si>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</si>
  <si>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</si>
  <si>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</si>
  <si>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</si>
  <si>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</si>
  <si>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</si>
  <si>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</si>
  <si>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</si>
  <si>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</si>
  <si>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</si>
  <si>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</si>
  <si>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</si>
  <si>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</si>
  <si>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</si>
  <si>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</si>
  <si>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</si>
  <si>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</si>
  <si>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</si>
  <si>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</si>
  <si>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</si>
  <si>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</si>
  <si>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</si>
  <si>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</si>
  <si>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</si>
  <si>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</si>
  <si>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</si>
  <si>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</si>
  <si>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</si>
  <si>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</si>
  <si>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</si>
  <si>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</si>
  <si>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</si>
  <si>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</si>
  <si>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</si>
  <si>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</si>
  <si>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</si>
  <si>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</si>
  <si>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</si>
  <si>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</si>
  <si>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</si>
  <si>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</si>
  <si>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</si>
  <si>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</si>
  <si>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</si>
  <si>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</si>
  <si>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</si>
  <si>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</si>
  <si>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</si>
  <si>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</si>
  <si>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</si>
  <si>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</si>
  <si>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</si>
  <si>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</si>
  <si>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</si>
  <si>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</si>
  <si>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</si>
  <si>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</si>
  <si>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</si>
  <si>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</si>
  <si>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</si>
  <si>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</si>
  <si>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</si>
  <si>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</si>
  <si>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</si>
  <si>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</si>
  <si>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</si>
  <si>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</si>
  <si>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</si>
  <si>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</si>
  <si>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</si>
  <si>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</si>
  <si>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</si>
  <si>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</si>
  <si>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</si>
  <si>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</si>
  <si>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</si>
  <si>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</si>
  <si>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</si>
  <si>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</si>
  <si>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</si>
  <si>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</si>
  <si>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</si>
  <si>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</si>
  <si>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</si>
  <si>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</si>
  <si>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</si>
  <si>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</si>
  <si>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</si>
  <si>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</si>
  <si>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</si>
  <si>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</si>
  <si>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</si>
  <si>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</si>
  <si>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</si>
  <si>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</si>
  <si>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</si>
  <si>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</si>
  <si>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</si>
  <si>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</si>
  <si>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</si>
  <si>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</si>
  <si>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</si>
  <si>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</si>
  <si>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</si>
  <si>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</si>
  <si>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</si>
  <si>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</si>
  <si>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</si>
  <si>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</si>
  <si>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</si>
  <si>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</si>
  <si>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</si>
  <si>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</si>
  <si>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</si>
  <si>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</si>
  <si>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</si>
  <si>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</si>
  <si>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</si>
  <si>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</si>
  <si>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</si>
  <si>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</si>
  <si>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</si>
  <si>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</si>
  <si>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</si>
  <si>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</si>
  <si>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</si>
  <si>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</si>
  <si>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</si>
  <si>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</si>
  <si>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</si>
  <si>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</si>
  <si>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</si>
  <si>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</si>
  <si>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</si>
  <si>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</si>
  <si>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</si>
  <si>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</si>
  <si>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</si>
  <si>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</si>
  <si>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</si>
  <si>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</si>
  <si>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</si>
  <si>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</si>
  <si>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</si>
  <si>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</si>
  <si>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</si>
  <si>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</si>
  <si>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</si>
  <si>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</si>
  <si>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</si>
  <si>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</si>
  <si>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</si>
  <si>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</si>
  <si>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</si>
  <si>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</si>
  <si>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</si>
  <si>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</si>
  <si>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</si>
  <si>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</si>
  <si>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</si>
  <si>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</si>
  <si>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</si>
  <si>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</si>
  <si>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</si>
  <si>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</si>
  <si>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</si>
  <si>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</si>
  <si>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</si>
  <si>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</si>
  <si>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</si>
  <si>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</si>
  <si>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</si>
  <si>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</si>
  <si>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</si>
  <si>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</si>
  <si>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</si>
  <si>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</si>
  <si>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</si>
  <si>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</si>
  <si>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</si>
  <si>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</si>
  <si>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</si>
  <si>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</si>
  <si>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</si>
  <si>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</si>
  <si>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</si>
  <si>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</si>
  <si>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</si>
  <si>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</si>
  <si>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</si>
  <si>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</si>
  <si>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</si>
  <si>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</si>
  <si>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</si>
  <si>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</si>
  <si>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</si>
  <si>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</si>
  <si>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</si>
  <si>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</si>
  <si>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</si>
  <si>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</si>
  <si>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</si>
  <si>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</si>
  <si>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</si>
  <si>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</si>
  <si>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</si>
  <si>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</si>
  <si>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</si>
  <si>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</si>
  <si>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</si>
  <si>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</si>
  <si>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</si>
  <si>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</si>
  <si>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</si>
  <si>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</si>
  <si>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</si>
  <si>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</si>
  <si>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</si>
  <si>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</si>
  <si>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</si>
  <si>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</si>
  <si>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</si>
  <si>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</si>
  <si>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</si>
  <si>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</si>
  <si>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</si>
  <si>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</si>
  <si>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</si>
  <si>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</si>
  <si>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</si>
  <si>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</si>
  <si>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</si>
  <si>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</si>
  <si>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</si>
  <si>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</si>
  <si>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</si>
  <si>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</si>
  <si>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</si>
  <si>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</si>
  <si>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</si>
  <si>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</si>
  <si>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</si>
  <si>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</si>
  <si>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</si>
  <si>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</si>
  <si>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</si>
  <si>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</si>
  <si>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</si>
  <si>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</si>
  <si>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</si>
  <si>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</si>
  <si>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</si>
  <si>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</si>
  <si>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</si>
  <si>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</si>
  <si>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</si>
  <si>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</si>
  <si>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</si>
  <si>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</si>
  <si>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</si>
  <si>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</si>
  <si>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</si>
  <si>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</si>
  <si>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</si>
  <si>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</si>
  <si>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</si>
  <si>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</si>
  <si>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</si>
  <si>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</si>
  <si>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</si>
  <si>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</si>
  <si>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</si>
  <si>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</si>
  <si>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</si>
  <si>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</si>
  <si>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</si>
  <si>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</si>
  <si>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</si>
  <si>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</si>
  <si>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</si>
  <si>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</si>
  <si>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</si>
  <si>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</si>
  <si>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</si>
  <si>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</si>
  <si>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</si>
  <si>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</si>
  <si>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</si>
  <si>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</si>
  <si>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</si>
  <si>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</si>
  <si>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</si>
  <si>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</si>
  <si>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</si>
  <si>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</si>
  <si>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</si>
  <si>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</si>
  <si>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</si>
  <si>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</si>
  <si>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</si>
  <si>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</si>
  <si>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</si>
  <si>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</si>
  <si>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</si>
  <si>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</si>
  <si>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</si>
  <si>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</si>
  <si>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</si>
  <si>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</si>
  <si>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</si>
  <si>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</si>
  <si>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</si>
  <si>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</si>
  <si>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</si>
  <si>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</si>
  <si>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</si>
  <si>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</si>
  <si>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</si>
  <si>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</si>
  <si>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</si>
  <si>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</si>
  <si>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</si>
  <si>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</si>
  <si>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</si>
  <si>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</si>
  <si>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</si>
  <si>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</si>
  <si>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</si>
  <si>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</si>
  <si>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</si>
  <si>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</si>
  <si>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</si>
  <si>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</si>
  <si>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</si>
  <si>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</si>
  <si>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</si>
  <si>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</si>
  <si>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</si>
  <si>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</si>
  <si>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</si>
  <si>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</si>
  <si>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</si>
  <si>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</si>
  <si>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</si>
  <si>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</si>
  <si>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</si>
  <si>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</si>
  <si>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</si>
  <si>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</si>
  <si>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</si>
  <si>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</si>
  <si>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</si>
  <si>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</si>
  <si>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</si>
  <si>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</si>
  <si>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</si>
  <si>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</si>
  <si>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</si>
  <si>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</si>
  <si>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</si>
  <si>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</si>
  <si>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</si>
  <si>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</si>
  <si>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</si>
  <si>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</si>
  <si>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</si>
  <si>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</si>
  <si>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</si>
  <si>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</si>
  <si>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</si>
  <si>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</si>
  <si>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</si>
  <si>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</si>
  <si>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</si>
  <si>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</si>
  <si>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</si>
  <si>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</si>
  <si>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</si>
  <si>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</si>
  <si>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</si>
  <si>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</si>
  <si>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</si>
  <si>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</si>
  <si>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</si>
  <si>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</si>
  <si>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</si>
  <si>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</si>
  <si>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</si>
  <si>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</si>
  <si>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</si>
  <si>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</si>
  <si>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</si>
  <si>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</si>
  <si>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</si>
  <si>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</si>
  <si>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</si>
  <si>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</si>
  <si>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</si>
  <si>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</si>
  <si>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</si>
  <si>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</si>
  <si>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</si>
  <si>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</si>
  <si>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</si>
  <si>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</si>
  <si>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</si>
  <si>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</si>
  <si>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</si>
  <si>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</si>
  <si>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</si>
  <si>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</si>
  <si>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</si>
  <si>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</si>
  <si>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</si>
  <si>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</si>
  <si>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</si>
  <si>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</si>
  <si>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</si>
  <si>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</si>
  <si>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</si>
  <si>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</si>
  <si>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</si>
  <si>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</si>
  <si>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</si>
  <si>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</si>
  <si>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</si>
  <si>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</si>
  <si>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</si>
  <si>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</si>
  <si>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</si>
  <si>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</si>
  <si>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</si>
  <si>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</si>
  <si>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</si>
  <si>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</si>
  <si>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</si>
  <si>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</si>
  <si>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</si>
  <si>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</si>
  <si>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</si>
  <si>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</si>
  <si>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</si>
  <si>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</si>
  <si>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</si>
  <si>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</si>
  <si>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</si>
  <si>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</si>
  <si>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</si>
  <si>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</si>
  <si>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</si>
  <si>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</si>
  <si>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</si>
  <si>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</si>
  <si>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</si>
  <si>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</si>
  <si>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</si>
  <si>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</si>
  <si>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</si>
  <si>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</si>
  <si>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</si>
  <si>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</si>
  <si>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</si>
  <si>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</si>
  <si>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</si>
  <si>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</si>
  <si>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</si>
  <si>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</si>
  <si>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</si>
  <si>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</si>
  <si>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</si>
  <si>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</si>
  <si>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</si>
  <si>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</si>
  <si>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</si>
  <si>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</si>
  <si>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</si>
  <si>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</si>
  <si>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</si>
  <si>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</si>
  <si>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</si>
  <si>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</si>
  <si>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</si>
  <si>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</si>
  <si>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</si>
  <si>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</si>
  <si>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</si>
  <si>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</si>
  <si>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</si>
  <si>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</si>
  <si>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</si>
  <si>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</si>
  <si>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</si>
  <si>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</si>
  <si>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</si>
  <si>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</si>
  <si>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</si>
  <si>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</si>
  <si>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</si>
  <si>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</si>
  <si>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</si>
  <si>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</si>
  <si>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</si>
  <si>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</si>
  <si>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</si>
  <si>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</si>
  <si>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</si>
  <si>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</si>
  <si>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</si>
  <si>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</si>
  <si>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</si>
  <si>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</si>
  <si>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</si>
  <si>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</si>
  <si>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</si>
  <si>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</si>
  <si>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</si>
  <si>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</si>
  <si>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</si>
  <si>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</si>
  <si>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</si>
  <si>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</si>
  <si>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</si>
  <si>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</si>
  <si>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</si>
  <si>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</si>
  <si>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</si>
  <si>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</si>
  <si>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</si>
  <si>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</si>
  <si>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</si>
  <si>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</si>
  <si>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</si>
  <si>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</si>
  <si>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</si>
  <si>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</si>
  <si>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</si>
  <si>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</si>
  <si>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</si>
  <si>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</si>
  <si>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</si>
  <si>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</si>
  <si>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</si>
  <si>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</si>
  <si>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</si>
  <si>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</si>
  <si>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</si>
  <si>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</si>
  <si>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</si>
  <si>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</si>
  <si>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</si>
  <si>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</si>
  <si>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</si>
  <si>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</si>
  <si>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</si>
  <si>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</si>
  <si>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</si>
  <si>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</si>
  <si>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</si>
  <si>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</si>
  <si>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</si>
  <si>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</si>
  <si>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</si>
  <si>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</si>
  <si>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</si>
  <si>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</si>
  <si>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</si>
  <si>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</si>
  <si>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</si>
  <si>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</si>
  <si>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</si>
  <si>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</si>
  <si>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</si>
  <si>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</si>
  <si>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</si>
  <si>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</si>
  <si>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</si>
  <si>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</si>
  <si>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</si>
  <si>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</si>
  <si>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</si>
  <si>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</si>
  <si>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</si>
  <si>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</si>
  <si>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</si>
  <si>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</si>
  <si>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</si>
  <si>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</si>
  <si>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</si>
  <si>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</si>
  <si>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</si>
  <si>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</si>
  <si>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</si>
  <si>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</si>
  <si>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</si>
  <si>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</si>
  <si>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</si>
  <si>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</si>
  <si>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</si>
  <si>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</si>
  <si>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</si>
  <si>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</si>
  <si>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</si>
  <si>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</si>
  <si>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</si>
  <si>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</si>
  <si>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</si>
  <si>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</si>
  <si>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</si>
  <si>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</si>
  <si>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</si>
  <si>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</si>
  <si>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</si>
  <si>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</si>
  <si>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</si>
  <si>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</si>
  <si>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</si>
  <si>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</si>
  <si>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</si>
  <si>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</si>
  <si>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</si>
  <si>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</si>
  <si>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</si>
  <si>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</si>
  <si>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</si>
  <si>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</si>
  <si>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</si>
  <si>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</si>
  <si>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</si>
  <si>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</si>
  <si>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</si>
  <si>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</si>
  <si>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</si>
  <si>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</si>
  <si>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</si>
  <si>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</si>
  <si>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</si>
  <si>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</si>
  <si>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</si>
  <si>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</si>
  <si>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</si>
  <si>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</si>
  <si>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</si>
  <si>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</si>
  <si>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</si>
  <si>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</si>
  <si>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</si>
  <si>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</si>
  <si>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</si>
  <si>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</si>
  <si>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</si>
  <si>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</si>
  <si>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</si>
  <si>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</si>
  <si>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</si>
  <si>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</si>
  <si>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</si>
  <si>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</si>
  <si>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</si>
  <si>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</si>
  <si>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</si>
  <si>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</si>
  <si>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</si>
  <si>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</si>
  <si>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</si>
  <si>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</si>
  <si>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</si>
  <si>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</si>
  <si>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</si>
  <si>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</si>
  <si>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</si>
  <si>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</si>
  <si>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</si>
  <si>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</si>
  <si>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</si>
  <si>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</si>
  <si>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</si>
  <si>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</si>
  <si>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</si>
  <si>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</si>
  <si>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</si>
  <si>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</si>
  <si>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</si>
  <si>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</si>
  <si>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</si>
  <si>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</si>
  <si>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</si>
  <si>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</si>
  <si>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</si>
  <si>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</si>
  <si>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</si>
  <si>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</si>
  <si>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</si>
  <si>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</si>
  <si>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</si>
  <si>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</si>
  <si>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</si>
  <si>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</si>
  <si>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</si>
  <si>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</si>
  <si>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</si>
  <si>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</si>
  <si>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</si>
  <si>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</si>
  <si>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</si>
  <si>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</si>
  <si>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</si>
  <si>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</si>
  <si>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</si>
  <si>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</si>
  <si>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</si>
  <si>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</si>
  <si>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</si>
  <si>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</si>
  <si>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</si>
  <si>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</si>
  <si>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</si>
  <si>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</si>
  <si>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</si>
  <si>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</si>
  <si>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</si>
  <si>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</si>
  <si>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</si>
  <si>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</si>
  <si>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</si>
  <si>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</si>
  <si>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</si>
  <si>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</si>
  <si>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</si>
  <si>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</si>
  <si>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</si>
  <si>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</si>
  <si>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</si>
  <si>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</si>
  <si>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</si>
  <si>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</si>
  <si>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</si>
  <si>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</si>
  <si>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</si>
  <si>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</si>
  <si>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</si>
  <si>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</si>
  <si>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</si>
  <si>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</si>
  <si>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</si>
  <si>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</si>
  <si>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</si>
  <si>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</si>
  <si>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</si>
  <si>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</si>
  <si>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</si>
  <si>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</si>
  <si>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</si>
  <si>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</si>
  <si>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</si>
  <si>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</si>
  <si>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</si>
  <si>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</si>
  <si>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</si>
  <si>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</si>
  <si>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</si>
  <si>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</si>
  <si>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</si>
  <si>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</si>
  <si>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</si>
  <si>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</si>
  <si>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</si>
  <si>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</si>
  <si>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</si>
  <si>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</si>
  <si>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</si>
  <si>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</si>
  <si>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</si>
  <si>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</si>
  <si>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</si>
  <si>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</si>
  <si>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</si>
  <si>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</si>
  <si>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</si>
  <si>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</si>
  <si>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</si>
  <si>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</si>
  <si>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</si>
  <si>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</si>
  <si>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</si>
  <si>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</si>
  <si>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</si>
  <si>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</si>
  <si>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</si>
  <si>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</si>
  <si>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</si>
  <si>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</si>
  <si>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</si>
  <si>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</si>
  <si>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</si>
  <si>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</si>
  <si>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</si>
  <si>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</si>
  <si>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</si>
  <si>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</si>
  <si>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</si>
  <si>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</si>
  <si>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</si>
  <si>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</si>
  <si>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</si>
  <si>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</si>
  <si>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</si>
  <si>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</si>
  <si>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</si>
  <si>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</si>
  <si>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</si>
  <si>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</si>
  <si>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</si>
  <si>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</si>
  <si>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</si>
  <si>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</si>
  <si>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</si>
  <si>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</si>
  <si>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</si>
  <si>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</si>
  <si>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</si>
  <si>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</si>
  <si>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</si>
  <si>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</si>
  <si>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</si>
  <si>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</si>
  <si>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</si>
  <si>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</si>
  <si>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</si>
  <si>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</si>
  <si>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</si>
  <si>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</si>
  <si>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</si>
  <si>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</si>
  <si>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</si>
  <si>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</si>
  <si>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</si>
  <si>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</si>
  <si>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</si>
  <si>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</si>
  <si>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</si>
  <si>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</si>
  <si>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</si>
  <si>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</si>
  <si>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</si>
  <si>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</si>
  <si>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</si>
  <si>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</si>
  <si>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</si>
  <si>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</si>
  <si>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</si>
  <si>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</si>
  <si>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</si>
  <si>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</si>
  <si>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</si>
  <si>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</si>
  <si>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</si>
  <si>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</si>
  <si>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</si>
  <si>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</si>
  <si>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</si>
  <si>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</si>
  <si>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</si>
  <si>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</si>
  <si>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</si>
  <si>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</si>
  <si>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</si>
  <si>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</si>
  <si>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</si>
  <si>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</si>
  <si>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</si>
  <si>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</si>
  <si>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</si>
  <si>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</si>
  <si>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</si>
  <si>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</si>
  <si>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</si>
  <si>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</si>
  <si>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</si>
  <si>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</si>
  <si>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</si>
  <si>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</si>
  <si>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</si>
  <si>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</si>
  <si>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</si>
  <si>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</si>
  <si>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</si>
  <si>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</si>
  <si>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</si>
  <si>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</si>
  <si>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</si>
  <si>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</si>
  <si>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</si>
  <si>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</si>
  <si>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</si>
  <si>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</si>
  <si>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</si>
  <si>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</si>
  <si>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</si>
  <si>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</si>
  <si>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</si>
  <si>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</si>
  <si>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</si>
  <si>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</si>
  <si>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</si>
  <si>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</si>
  <si>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</si>
  <si>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</si>
  <si>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</si>
  <si>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</si>
  <si>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</si>
  <si>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</si>
  <si>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</si>
  <si>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</si>
  <si>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</si>
  <si>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</si>
  <si>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</si>
  <si>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</si>
  <si>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</si>
  <si>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</si>
  <si>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</si>
  <si>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</si>
  <si>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</si>
  <si>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</si>
  <si>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</si>
  <si>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</si>
  <si>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</si>
  <si>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</si>
  <si>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</si>
  <si>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</si>
  <si>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</si>
  <si>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</si>
  <si>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</si>
  <si>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</si>
  <si>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</si>
  <si>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</si>
  <si>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</si>
  <si>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</si>
  <si>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</si>
  <si>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</si>
  <si>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</si>
  <si>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</si>
  <si>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</si>
  <si>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</si>
  <si>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</si>
  <si>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</si>
  <si>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</si>
  <si>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</si>
  <si>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</si>
  <si>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</si>
  <si>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</si>
  <si>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</si>
  <si>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</si>
  <si>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</si>
  <si>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</si>
  <si>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</si>
  <si>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</si>
  <si>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</si>
  <si>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</si>
  <si>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</si>
  <si>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</si>
  <si>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</si>
  <si>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</si>
  <si>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</si>
  <si>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</si>
  <si>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</si>
  <si>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</si>
  <si>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</si>
  <si>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</si>
  <si>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</si>
  <si>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</si>
  <si>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</si>
  <si>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</si>
  <si>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</si>
  <si>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</si>
  <si>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</si>
  <si>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</si>
  <si>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</si>
  <si>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</si>
  <si>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</si>
  <si>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</si>
  <si>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</si>
  <si>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</si>
  <si>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</si>
  <si>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</si>
  <si>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</si>
  <si>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</si>
  <si>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</si>
  <si>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</si>
  <si>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</si>
  <si>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</si>
  <si>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</si>
  <si>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</si>
  <si>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</si>
  <si>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</si>
  <si>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</si>
  <si>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</si>
  <si>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</si>
  <si>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</si>
  <si>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</si>
  <si>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</si>
  <si>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</si>
  <si>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</si>
  <si>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</si>
  <si>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</si>
  <si>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</si>
  <si>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</si>
  <si>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</si>
  <si>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</si>
  <si>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</si>
  <si>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</si>
  <si>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</si>
  <si>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</si>
  <si>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</si>
  <si>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</si>
  <si>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</si>
  <si>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</si>
  <si>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</si>
  <si>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</si>
  <si>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</si>
  <si>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</si>
  <si>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</si>
  <si>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</si>
  <si>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</si>
  <si>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</si>
  <si>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</si>
  <si>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</si>
  <si>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</si>
  <si>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</si>
  <si>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</si>
  <si>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</si>
  <si>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</si>
  <si>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</si>
  <si>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</si>
  <si>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</si>
  <si>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</si>
  <si>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</si>
  <si>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</si>
  <si>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</si>
  <si>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</si>
  <si>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</si>
  <si>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</si>
  <si>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</si>
  <si>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</si>
  <si>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</si>
  <si>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</si>
  <si>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</si>
  <si>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</si>
  <si>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</si>
  <si>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</si>
  <si>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</si>
  <si>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</si>
  <si>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</si>
  <si>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</si>
  <si>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</si>
  <si>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</si>
  <si>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</si>
  <si>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</si>
  <si>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</si>
  <si>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</si>
  <si>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</si>
  <si>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</si>
  <si>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</si>
  <si>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</si>
  <si>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</si>
  <si>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</si>
  <si>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</si>
  <si>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</si>
  <si>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</si>
  <si>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</si>
  <si>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</si>
  <si>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</si>
  <si>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</si>
  <si>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</si>
  <si>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</si>
  <si>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</si>
  <si>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</si>
  <si>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</si>
  <si>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</si>
  <si>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</si>
  <si>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</si>
  <si>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</si>
  <si>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</si>
  <si>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</si>
  <si>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</si>
  <si>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</si>
  <si>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</si>
  <si>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</si>
  <si>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</si>
  <si>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</si>
  <si>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</si>
  <si>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</si>
  <si>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</si>
  <si>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</si>
  <si>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</si>
  <si>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</si>
  <si>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</si>
  <si>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</si>
  <si>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</si>
  <si>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</si>
  <si>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</si>
  <si>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</si>
  <si>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</si>
  <si>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</si>
  <si>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</si>
  <si>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</si>
  <si>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</si>
  <si>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</si>
  <si>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</si>
  <si>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</si>
  <si>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</si>
  <si>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</si>
  <si>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</si>
  <si>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</si>
  <si>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</si>
  <si>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</si>
  <si>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</si>
  <si>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</si>
  <si>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</si>
  <si>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</si>
  <si>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</si>
  <si>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</si>
  <si>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</si>
  <si>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</si>
  <si>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</si>
  <si>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</si>
  <si>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</si>
  <si>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</si>
  <si>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</si>
  <si>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</si>
  <si>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</si>
  <si>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</si>
  <si>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</si>
  <si>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</si>
  <si>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</si>
  <si>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</si>
  <si>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</si>
  <si>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</si>
  <si>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</si>
  <si>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</si>
  <si>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</si>
  <si>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</si>
  <si>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</si>
  <si>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</si>
  <si>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</si>
  <si>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</si>
  <si>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</si>
  <si>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</si>
  <si>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</si>
  <si>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</si>
  <si>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</si>
  <si>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</si>
  <si>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</si>
  <si>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</si>
  <si>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</si>
  <si>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</si>
  <si>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</si>
  <si>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</si>
  <si>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</si>
  <si>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</si>
  <si>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</si>
  <si>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</si>
  <si>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</si>
  <si>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</si>
  <si>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</si>
  <si>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</si>
  <si>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</si>
  <si>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</si>
  <si>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</si>
  <si>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</si>
  <si>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</si>
  <si>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</si>
  <si>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</si>
  <si>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</si>
  <si>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</si>
  <si>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</si>
  <si>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</si>
  <si>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</si>
  <si>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</si>
  <si>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</si>
  <si>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</si>
  <si>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</si>
  <si>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</si>
  <si>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</si>
  <si>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</si>
  <si>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</si>
  <si>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</si>
  <si>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</si>
  <si>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</si>
  <si>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</si>
  <si>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</si>
  <si>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</si>
  <si>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</si>
  <si>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</si>
  <si>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</si>
  <si>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</si>
  <si>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</si>
  <si>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</si>
  <si>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</si>
  <si>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</si>
  <si>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</si>
  <si>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</si>
  <si>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</si>
  <si>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</si>
  <si>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</si>
  <si>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</si>
  <si>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</si>
  <si>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</si>
  <si>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</si>
  <si>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</si>
  <si>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</si>
  <si>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</si>
  <si>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</si>
  <si>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</si>
  <si>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</si>
  <si>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</si>
  <si>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</si>
  <si>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</si>
  <si>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</si>
  <si>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</si>
  <si>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</si>
  <si>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</si>
  <si>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</si>
  <si>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</si>
  <si>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</si>
  <si>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</si>
  <si>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</si>
  <si>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</si>
  <si>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</si>
  <si>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</si>
  <si>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</si>
  <si>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</si>
  <si>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</si>
  <si>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</si>
  <si>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</si>
  <si>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</si>
  <si>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</si>
  <si>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</si>
  <si>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</si>
  <si>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</si>
  <si>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</si>
  <si>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</si>
  <si>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</si>
  <si>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</si>
  <si>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</si>
  <si>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</si>
  <si>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</si>
  <si>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</si>
  <si>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</si>
  <si>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</si>
  <si>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</si>
  <si>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</si>
  <si>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</si>
  <si>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</si>
  <si>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</si>
  <si>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</si>
  <si>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</si>
  <si>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</si>
  <si>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</si>
  <si>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</si>
  <si>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</si>
  <si>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</si>
  <si>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</si>
  <si>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</si>
  <si>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</si>
  <si>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</si>
  <si>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</si>
  <si>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</si>
  <si>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</si>
  <si>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</si>
  <si>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</si>
  <si>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</si>
  <si>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</si>
  <si>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</si>
  <si>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</si>
  <si>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</si>
  <si>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</si>
  <si>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</si>
  <si>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</si>
  <si>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</si>
  <si>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</si>
  <si>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</si>
  <si>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</si>
  <si>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</si>
  <si>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</si>
  <si>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</si>
  <si>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</si>
  <si>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</si>
  <si>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</si>
  <si>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</si>
  <si>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</si>
  <si>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</si>
  <si>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</si>
  <si>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</si>
  <si>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</si>
  <si>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</si>
  <si>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</si>
  <si>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</si>
  <si>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</si>
  <si>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</si>
  <si>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</si>
  <si>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</si>
  <si>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</si>
  <si>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</si>
  <si>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</si>
  <si>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</si>
  <si>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</si>
  <si>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</si>
  <si>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</si>
  <si>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</si>
  <si>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</si>
  <si>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</si>
  <si>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</si>
  <si>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</si>
  <si>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</si>
  <si>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</si>
  <si>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</si>
  <si>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</si>
  <si>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</si>
  <si>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</si>
  <si>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</si>
  <si>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</si>
  <si>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</si>
  <si>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</si>
  <si>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</si>
  <si>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</si>
  <si>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</si>
  <si>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</si>
  <si>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</si>
  <si>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</si>
  <si>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</si>
  <si>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</si>
  <si>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</si>
  <si>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</si>
  <si>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</si>
  <si>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</si>
  <si>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</si>
  <si>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</si>
  <si>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</si>
  <si>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</si>
  <si>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</si>
  <si>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</si>
  <si>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</si>
  <si>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</si>
  <si>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</si>
  <si>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</si>
  <si>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</si>
  <si>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</si>
  <si>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</si>
  <si>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</si>
  <si>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</si>
  <si>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</si>
  <si>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</si>
  <si>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</si>
  <si>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</si>
  <si>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</si>
  <si>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</si>
  <si>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</si>
  <si>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</si>
  <si>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</si>
  <si>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</si>
  <si>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</si>
  <si>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</si>
  <si>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</si>
  <si>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</si>
  <si>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</si>
  <si>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</si>
  <si>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</si>
  <si>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</si>
  <si>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</si>
  <si>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</si>
  <si>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</si>
  <si>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</si>
  <si>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</si>
  <si>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</si>
  <si>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</si>
  <si>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</si>
  <si>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</si>
  <si>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</si>
  <si>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</si>
  <si>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</si>
  <si>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</si>
  <si>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</si>
  <si>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</si>
  <si>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</si>
  <si>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</si>
  <si>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</si>
  <si>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</si>
  <si>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</si>
  <si>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</si>
  <si>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</si>
  <si>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</si>
  <si>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</si>
  <si>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</si>
  <si>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</si>
  <si>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</si>
  <si>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</si>
  <si>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</si>
  <si>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</si>
  <si>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</si>
  <si>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</si>
  <si>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</si>
  <si>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</si>
  <si>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</si>
  <si>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</si>
  <si>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</si>
  <si>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</si>
  <si>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</si>
  <si>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</si>
  <si>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</si>
  <si>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</si>
  <si>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</si>
  <si>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</si>
  <si>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</si>
  <si>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</si>
  <si>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</si>
  <si>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</si>
  <si>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</si>
  <si>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</si>
  <si>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</si>
  <si>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</si>
  <si>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</si>
  <si>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</si>
  <si>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</si>
  <si>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</si>
  <si>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</si>
  <si>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</si>
  <si>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</si>
  <si>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</si>
  <si>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</si>
  <si>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</si>
  <si>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</si>
  <si>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</si>
  <si>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</si>
  <si>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</si>
  <si>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</si>
  <si>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</si>
  <si>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</si>
  <si>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</si>
  <si>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</si>
  <si>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</si>
  <si>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</si>
  <si>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</si>
  <si>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</si>
  <si>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</si>
  <si>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</si>
  <si>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</si>
  <si>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</si>
  <si>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</si>
  <si>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</si>
  <si>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</si>
  <si>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</si>
  <si>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</si>
  <si>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</si>
  <si>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</si>
  <si>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</si>
  <si>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</si>
  <si>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</si>
  <si>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</si>
  <si>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</si>
  <si>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</si>
  <si>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</si>
  <si>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</si>
  <si>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</si>
  <si>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</si>
  <si>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</si>
  <si>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</si>
  <si>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</si>
  <si>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</si>
  <si>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</si>
  <si>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</si>
  <si>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</si>
  <si>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</si>
  <si>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</si>
  <si>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</si>
  <si>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</si>
  <si>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</si>
  <si>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</si>
  <si>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</si>
  <si>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</si>
  <si>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</si>
  <si>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</si>
  <si>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</si>
  <si>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</si>
  <si>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</si>
  <si>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</si>
  <si>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</si>
  <si>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</si>
  <si>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</si>
  <si>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</si>
  <si>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</si>
  <si>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</si>
  <si>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</si>
  <si>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</si>
  <si>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</si>
  <si>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</si>
  <si>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</si>
  <si>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</si>
  <si>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</si>
  <si>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</si>
  <si>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</si>
  <si>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</si>
  <si>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</si>
  <si>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</si>
  <si>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</si>
  <si>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</si>
  <si>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</si>
  <si>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</si>
  <si>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</si>
  <si>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</si>
  <si>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</si>
  <si>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</si>
  <si>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</si>
  <si>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</si>
  <si>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</si>
  <si>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</si>
  <si>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</si>
  <si>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</si>
  <si>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</si>
  <si>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</si>
  <si>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</si>
  <si>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</si>
  <si>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</si>
  <si>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</si>
  <si>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</si>
  <si>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</si>
  <si>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</si>
  <si>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</si>
  <si>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</si>
  <si>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</si>
  <si>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</si>
  <si>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</si>
  <si>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</si>
  <si>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</si>
  <si>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</si>
  <si>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</si>
  <si>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</si>
  <si>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</si>
  <si>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</si>
  <si>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</si>
  <si>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</si>
  <si>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</si>
  <si>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</si>
  <si>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</si>
  <si>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</si>
  <si>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</si>
  <si>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</si>
  <si>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</si>
  <si>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</si>
  <si>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</si>
  <si>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</si>
  <si>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</si>
  <si>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</si>
  <si>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</si>
  <si>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</si>
  <si>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</si>
  <si>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</si>
  <si>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</si>
  <si>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</si>
  <si>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</si>
  <si>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</si>
  <si>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</si>
  <si>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</si>
  <si>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</si>
  <si>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</si>
  <si>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</si>
  <si>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</si>
  <si>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</si>
  <si>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</si>
  <si>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</si>
  <si>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</si>
  <si>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</si>
  <si>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</si>
  <si>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</si>
  <si>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</si>
  <si>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</si>
  <si>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</si>
  <si>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</si>
  <si>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</si>
  <si>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</si>
  <si>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</si>
  <si>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</si>
  <si>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</si>
  <si>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</si>
  <si>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</si>
  <si>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</si>
  <si>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</si>
  <si>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</si>
  <si>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</si>
  <si>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</si>
  <si>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</si>
  <si>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</si>
  <si>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</si>
  <si>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</si>
  <si>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</si>
  <si>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</si>
  <si>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</si>
  <si>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</si>
  <si>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</si>
  <si>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</si>
  <si>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</si>
  <si>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</si>
  <si>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</si>
  <si>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</si>
  <si>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</si>
  <si>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</si>
  <si>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</si>
  <si>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</si>
  <si>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</si>
  <si>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</si>
  <si>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</si>
  <si>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</si>
  <si>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</si>
  <si>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</si>
  <si>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</si>
  <si>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</si>
  <si>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</si>
  <si>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</si>
  <si>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</si>
  <si>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</si>
  <si>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</si>
  <si>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</si>
  <si>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</si>
  <si>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</si>
  <si>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</si>
  <si>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</si>
  <si>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</si>
  <si>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</si>
  <si>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</si>
  <si>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</si>
  <si>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</si>
  <si>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</si>
  <si>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</si>
  <si>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</si>
  <si>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</si>
  <si>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</si>
  <si>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</si>
  <si>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</si>
  <si>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</si>
  <si>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</si>
  <si>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</si>
  <si>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</si>
  <si>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</si>
  <si>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</si>
  <si>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</si>
  <si>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</si>
  <si>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</si>
  <si>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</si>
  <si>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</si>
  <si>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</si>
  <si>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</si>
  <si>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</si>
  <si>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</si>
  <si>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</si>
  <si>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</si>
  <si>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</si>
  <si>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</si>
  <si>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</si>
  <si>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</si>
  <si>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</si>
  <si>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</si>
  <si>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</si>
  <si>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</si>
  <si>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</si>
  <si>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</si>
  <si>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</si>
  <si>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</si>
  <si>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</si>
  <si>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</si>
  <si>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</si>
  <si>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</si>
  <si>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</si>
  <si>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</si>
  <si>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</si>
  <si>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</si>
  <si>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</si>
  <si>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</si>
  <si>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</si>
  <si>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</si>
  <si>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</si>
  <si>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</si>
  <si>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</si>
  <si>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</si>
  <si>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</si>
  <si>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</si>
  <si>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</si>
  <si>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</si>
  <si>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</si>
  <si>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</si>
  <si>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</si>
  <si>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</si>
  <si>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</si>
  <si>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</si>
  <si>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</si>
  <si>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</si>
  <si>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</si>
  <si>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</si>
  <si>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</si>
  <si>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</si>
  <si>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</si>
  <si>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</si>
  <si>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</si>
  <si>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</si>
  <si>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</si>
  <si>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</si>
  <si>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</si>
  <si>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</si>
  <si>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</si>
  <si>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</si>
  <si>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</si>
  <si>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</si>
  <si>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</si>
  <si>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</si>
  <si>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</si>
  <si>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</si>
  <si>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</si>
  <si>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</si>
  <si>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</si>
  <si>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</si>
  <si>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</si>
  <si>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</si>
  <si>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</si>
  <si>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</si>
  <si>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</si>
  <si>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</si>
  <si>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</si>
  <si>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</si>
  <si>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</si>
  <si>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</si>
  <si>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</si>
  <si>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</si>
  <si>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</si>
  <si>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</si>
  <si>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</si>
  <si>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</si>
  <si>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</si>
  <si>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</si>
  <si>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</si>
  <si>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</si>
  <si>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</si>
  <si>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</si>
  <si>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</si>
  <si>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</si>
  <si>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</si>
  <si>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</si>
  <si>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</si>
  <si>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</si>
  <si>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</si>
  <si>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</si>
  <si>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</si>
  <si>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</si>
  <si>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</si>
  <si>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</si>
  <si>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</si>
  <si>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</si>
  <si>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</si>
  <si>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</si>
  <si>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</si>
  <si>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</si>
  <si>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</si>
  <si>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</si>
  <si>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</si>
  <si>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</si>
  <si>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</si>
  <si>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</si>
  <si>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</si>
  <si>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</si>
  <si>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</si>
  <si>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</si>
  <si>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</si>
  <si>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</si>
  <si>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</si>
  <si>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</si>
  <si>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</si>
  <si>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</si>
  <si>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</si>
  <si>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</si>
  <si>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</si>
  <si>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</si>
  <si>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</si>
  <si>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</si>
  <si>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</si>
  <si>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</si>
  <si>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</si>
  <si>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</si>
  <si>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</si>
  <si>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</si>
  <si>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</si>
  <si>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</si>
  <si>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</si>
  <si>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</si>
  <si>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</si>
  <si>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</si>
  <si>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</si>
  <si>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</si>
  <si>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</si>
  <si>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</si>
  <si>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</si>
  <si>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</si>
  <si>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</si>
  <si>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</si>
  <si>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</si>
  <si>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</si>
  <si>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</si>
  <si>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</si>
  <si>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</si>
  <si>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</si>
  <si>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</si>
  <si>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</si>
  <si>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</si>
  <si>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</si>
  <si>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</si>
  <si>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</si>
  <si>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</si>
  <si>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</si>
  <si>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</si>
  <si>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</si>
  <si>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</si>
  <si>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</si>
  <si>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</si>
  <si>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</si>
  <si>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</si>
  <si>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</si>
  <si>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</si>
  <si>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</si>
  <si>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</si>
  <si>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</si>
  <si>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</si>
  <si>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</si>
  <si>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</si>
  <si>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</si>
  <si>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</si>
  <si>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</si>
  <si>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</si>
  <si>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</si>
  <si>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</si>
  <si>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</si>
  <si>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</si>
  <si>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</si>
  <si>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</si>
  <si>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</si>
  <si>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</si>
  <si>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</si>
  <si>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</si>
  <si>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</si>
  <si>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</si>
  <si>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</si>
  <si>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</si>
  <si>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</si>
  <si>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</si>
  <si>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</si>
  <si>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</si>
  <si>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</si>
  <si>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</si>
  <si>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</si>
  <si>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</si>
  <si>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</si>
  <si>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</si>
  <si>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</si>
  <si>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</si>
  <si>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</si>
  <si>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</si>
  <si>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</si>
  <si>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</si>
  <si>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</si>
  <si>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</si>
  <si>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</si>
  <si>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</si>
  <si>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</si>
  <si>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</si>
  <si>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</si>
  <si>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</si>
  <si>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</si>
  <si>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</si>
  <si>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</si>
  <si>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</si>
  <si>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</si>
  <si>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</si>
  <si>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</si>
  <si>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</si>
  <si>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</si>
  <si>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</si>
  <si>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</si>
  <si>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</si>
  <si>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</si>
  <si>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</si>
  <si>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</si>
  <si>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</si>
  <si>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</si>
  <si>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</si>
  <si>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</si>
  <si>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</si>
  <si>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</si>
  <si>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</si>
  <si>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</si>
  <si>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</si>
  <si>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</si>
  <si>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</si>
  <si>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</si>
  <si>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</si>
  <si>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</si>
  <si>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</si>
  <si>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</si>
  <si>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</si>
  <si>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</si>
  <si>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</si>
  <si>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</si>
  <si>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</si>
  <si>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</si>
  <si>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</si>
  <si>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</si>
  <si>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</si>
  <si>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</si>
  <si>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</si>
  <si>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</si>
  <si>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</si>
  <si>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</si>
  <si>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</si>
  <si>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</si>
  <si>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</si>
  <si>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</si>
  <si>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</si>
  <si>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</si>
  <si>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</si>
  <si>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</si>
  <si>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</si>
  <si>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</si>
  <si>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</si>
  <si>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</si>
  <si>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</si>
  <si>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</si>
  <si>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</si>
  <si>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</si>
  <si>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</si>
  <si>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</si>
  <si>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</si>
  <si>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</si>
  <si>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</si>
  <si>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</si>
  <si>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</si>
  <si>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</si>
  <si>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</si>
  <si>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</si>
  <si>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</si>
  <si>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</si>
  <si>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</si>
  <si>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</si>
  <si>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</si>
  <si>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</si>
  <si>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</si>
  <si>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</si>
  <si>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</si>
  <si>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</si>
  <si>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</si>
  <si>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</si>
  <si>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</si>
  <si>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</si>
  <si>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</si>
  <si>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</si>
  <si>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</si>
  <si>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</si>
  <si>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</si>
  <si>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</si>
  <si>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</si>
  <si>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</si>
  <si>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</si>
  <si>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</si>
  <si>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</si>
  <si>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</si>
  <si>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</si>
  <si>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</si>
  <si>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</si>
  <si>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</si>
  <si>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</si>
  <si>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</si>
  <si>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</si>
  <si>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</si>
  <si>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</si>
  <si>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</si>
  <si>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</si>
  <si>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</si>
  <si>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</si>
  <si>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</si>
  <si>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</si>
  <si>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</si>
  <si>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</si>
  <si>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</si>
  <si>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</si>
  <si>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</si>
  <si>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</si>
  <si>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</si>
  <si>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</si>
  <si>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</si>
  <si>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</si>
  <si>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</si>
  <si>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</si>
  <si>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</si>
  <si>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</si>
  <si>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</si>
  <si>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</si>
  <si>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</si>
  <si>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</si>
  <si>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</si>
  <si>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</si>
  <si>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</si>
  <si>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</si>
  <si>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</si>
  <si>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</si>
  <si>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</si>
  <si>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</si>
  <si>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</si>
  <si>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</si>
  <si>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</si>
  <si>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</si>
  <si>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</si>
  <si>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</si>
  <si>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</si>
  <si>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</si>
  <si>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</si>
  <si>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</si>
  <si>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</si>
  <si>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</si>
  <si>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</si>
  <si>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</si>
  <si>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</si>
  <si>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</si>
  <si>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</si>
  <si>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</si>
  <si>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</si>
  <si>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</si>
  <si>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</si>
  <si>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</si>
  <si>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</si>
  <si>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</si>
  <si>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</si>
  <si>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</si>
  <si>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</si>
  <si>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</si>
  <si>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</si>
  <si>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</si>
  <si>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</si>
  <si>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</si>
  <si>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</si>
  <si>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</si>
  <si>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</si>
  <si>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</si>
  <si>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</si>
  <si>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</si>
  <si>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</si>
  <si>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</si>
  <si>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</si>
  <si>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</si>
  <si>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</si>
  <si>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</si>
  <si>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</si>
  <si>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</si>
  <si>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</si>
  <si>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</si>
  <si>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</si>
  <si>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</si>
  <si>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</si>
  <si>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</si>
  <si>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</si>
  <si>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</si>
  <si>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</si>
  <si>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</si>
  <si>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</si>
  <si>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</si>
  <si>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</si>
  <si>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</si>
  <si>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</si>
  <si>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</si>
  <si>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</si>
  <si>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</si>
  <si>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</si>
  <si>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</si>
  <si>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</si>
  <si>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</si>
  <si>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</si>
  <si>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</si>
  <si>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</si>
  <si>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</si>
  <si>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</si>
  <si>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</si>
  <si>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</si>
  <si>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</si>
  <si>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</si>
  <si>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</si>
  <si>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</si>
  <si>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</si>
  <si>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</si>
  <si>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</si>
  <si>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</si>
  <si>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</si>
  <si>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</si>
  <si>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</si>
  <si>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</si>
  <si>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</si>
  <si>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</si>
  <si>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</si>
  <si>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</si>
  <si>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</si>
  <si>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</si>
  <si>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</si>
  <si>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</si>
  <si>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</si>
  <si>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</si>
  <si>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</si>
  <si>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</si>
  <si>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</si>
  <si>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</si>
  <si>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</si>
  <si>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</si>
  <si>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</si>
  <si>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</si>
  <si>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</si>
  <si>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</si>
  <si>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</si>
  <si>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</si>
  <si>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</si>
  <si>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</si>
  <si>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</si>
  <si>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</si>
  <si>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</si>
  <si>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</si>
  <si>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</si>
  <si>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</si>
  <si>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</si>
  <si>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</si>
  <si>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</si>
  <si>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</si>
  <si>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</si>
  <si>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</si>
  <si>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</si>
  <si>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</si>
  <si>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</si>
  <si>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</si>
  <si>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</si>
  <si>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</si>
  <si>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</si>
  <si>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</si>
  <si>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</si>
  <si>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</si>
  <si>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</si>
  <si>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</si>
  <si>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</si>
  <si>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</si>
  <si>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</si>
  <si>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</si>
  <si>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</si>
  <si>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</si>
  <si>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</si>
  <si>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</si>
  <si>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</si>
  <si>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</si>
  <si>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</si>
  <si>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</si>
  <si>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</si>
  <si>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</si>
  <si>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</si>
  <si>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</si>
  <si>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</si>
  <si>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</si>
  <si>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</si>
  <si>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</si>
  <si>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</si>
  <si>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</si>
  <si>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</si>
  <si>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</si>
  <si>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</si>
  <si>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</si>
  <si>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</si>
  <si>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</si>
  <si>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</si>
  <si>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</si>
  <si>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</si>
  <si>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</si>
  <si>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</si>
  <si>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</si>
  <si>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</si>
  <si>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</si>
  <si>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</si>
  <si>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</si>
  <si>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</si>
  <si>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</si>
  <si>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</si>
  <si>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</si>
  <si>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</si>
  <si>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</si>
  <si>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</si>
  <si>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</si>
  <si>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</si>
  <si>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</si>
  <si>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</si>
  <si>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</si>
  <si>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</si>
  <si>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</si>
  <si>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</si>
  <si>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</si>
  <si>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</si>
  <si>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</si>
  <si>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</si>
  <si>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</si>
  <si>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</si>
  <si>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</si>
  <si>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</si>
  <si>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</si>
  <si>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</si>
  <si>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</si>
  <si>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</si>
  <si>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</si>
  <si>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</si>
  <si>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</si>
  <si>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</si>
  <si>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</si>
  <si>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</si>
  <si>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</si>
  <si>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</si>
  <si>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</si>
  <si>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</si>
  <si>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</si>
  <si>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</si>
  <si>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</si>
  <si>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</si>
  <si>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</si>
  <si>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</si>
  <si>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</si>
  <si>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</si>
  <si>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</si>
  <si>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</si>
  <si>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</si>
  <si>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</si>
  <si>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</si>
  <si>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</si>
  <si>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</si>
  <si>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</si>
  <si>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</si>
  <si>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</si>
  <si>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</si>
  <si>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</si>
  <si>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</si>
  <si>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</si>
  <si>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</si>
  <si>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</si>
  <si>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</si>
  <si>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</si>
  <si>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</si>
  <si>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</si>
  <si>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</si>
  <si>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</si>
  <si>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</si>
  <si>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</si>
  <si>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</si>
  <si>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</si>
  <si>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</si>
  <si>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</si>
  <si>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</si>
  <si>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</si>
  <si>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</si>
  <si>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</si>
  <si>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</si>
  <si>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</si>
  <si>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</si>
  <si>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</si>
  <si>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</si>
  <si>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</si>
  <si>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</si>
  <si>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</si>
  <si>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</si>
  <si>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</si>
  <si>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</si>
  <si>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</si>
  <si>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</si>
  <si>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</si>
  <si>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</si>
  <si>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</si>
  <si>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</si>
  <si>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</si>
  <si>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</si>
  <si>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</si>
  <si>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</si>
  <si>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</si>
  <si>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</si>
  <si>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</si>
  <si>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</si>
  <si>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</si>
  <si>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</si>
  <si>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</si>
  <si>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</si>
  <si>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</si>
  <si>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</si>
  <si>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</si>
  <si>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</si>
  <si>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</si>
  <si>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</si>
  <si>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</si>
  <si>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</si>
  <si>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</si>
  <si>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</si>
  <si>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</si>
  <si>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</si>
  <si>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</si>
  <si>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</si>
  <si>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</si>
  <si>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</si>
  <si>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</si>
  <si>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</si>
  <si>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</si>
  <si>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</si>
  <si>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</si>
  <si>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</si>
  <si>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</si>
  <si>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</si>
  <si>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</si>
  <si>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</si>
  <si>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</si>
  <si>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</si>
  <si>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</si>
  <si>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</si>
  <si>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</si>
  <si>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</si>
  <si>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</si>
  <si>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</si>
  <si>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</si>
  <si>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</si>
  <si>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</si>
  <si>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</si>
  <si>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</si>
  <si>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</si>
  <si>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</si>
  <si>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</si>
  <si>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</si>
  <si>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</si>
  <si>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</si>
  <si>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</si>
  <si>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</si>
  <si>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</si>
  <si>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</si>
  <si>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</si>
  <si>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</si>
  <si>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</si>
  <si>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</si>
  <si>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</si>
  <si>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</si>
  <si>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</si>
  <si>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</si>
  <si>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</si>
  <si>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</si>
  <si>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</si>
  <si>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</si>
  <si>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</si>
  <si>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</si>
  <si>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</si>
  <si>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</si>
  <si>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</si>
  <si>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</si>
  <si>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</si>
  <si>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</si>
  <si>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</si>
  <si>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</si>
  <si>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</si>
  <si>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</si>
  <si>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</si>
  <si>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</si>
  <si>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</si>
  <si>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</si>
  <si>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</si>
  <si>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</si>
  <si>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</si>
  <si>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</si>
  <si>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</si>
  <si>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</si>
  <si>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</si>
  <si>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</si>
  <si>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</si>
  <si>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</si>
  <si>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</si>
  <si>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</si>
  <si>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</si>
  <si>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</si>
  <si>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</si>
  <si>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</si>
  <si>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</si>
  <si>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</si>
  <si>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</si>
  <si>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</si>
  <si>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</si>
  <si>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</si>
  <si>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</si>
  <si>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</si>
  <si>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</si>
  <si>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</si>
  <si>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</si>
  <si>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</si>
  <si>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</si>
  <si>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</si>
  <si>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</si>
  <si>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</si>
  <si>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</si>
  <si>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</si>
  <si>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</si>
  <si>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</si>
  <si>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</si>
  <si>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</si>
  <si>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</si>
  <si>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</si>
  <si>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</si>
  <si>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</si>
  <si>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</si>
  <si>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</si>
  <si>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</si>
  <si>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</si>
  <si>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</si>
  <si>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</si>
  <si>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</si>
  <si>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</si>
  <si>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</si>
  <si>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</si>
  <si>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</si>
  <si>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</si>
  <si>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</si>
  <si>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</si>
  <si>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</si>
  <si>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</si>
  <si>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</si>
  <si>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</si>
  <si>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</si>
  <si>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</si>
  <si>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</si>
  <si>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</si>
  <si>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</si>
  <si>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</si>
  <si>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</si>
  <si>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</si>
  <si>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</si>
  <si>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</si>
  <si>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</si>
  <si>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</si>
  <si>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</si>
  <si>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</si>
  <si>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</si>
  <si>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</si>
  <si>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</si>
  <si>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</si>
  <si>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</si>
  <si>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</si>
  <si>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</si>
  <si>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</si>
  <si>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</si>
  <si>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</si>
  <si>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</si>
  <si>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</si>
  <si>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</si>
  <si>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</si>
  <si>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</si>
  <si>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</si>
  <si>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</si>
  <si>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</si>
  <si>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</si>
  <si>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</si>
  <si>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</si>
  <si>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</si>
  <si>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</si>
  <si>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</si>
  <si>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</si>
  <si>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</si>
  <si>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</si>
  <si>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</si>
  <si>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</si>
  <si>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</si>
  <si>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</si>
  <si>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</si>
  <si>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</si>
  <si>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</si>
  <si>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</si>
  <si>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</si>
  <si>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</si>
  <si>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</si>
  <si>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</si>
  <si>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</si>
  <si>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</si>
  <si>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</si>
  <si>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</si>
  <si>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</si>
  <si>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</si>
  <si>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</si>
  <si>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</si>
  <si>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</si>
  <si>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</si>
  <si>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</si>
  <si>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</si>
  <si>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</si>
  <si>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</si>
  <si>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</si>
  <si>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</si>
  <si>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</si>
  <si>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</si>
  <si>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</si>
  <si>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</si>
  <si>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</si>
  <si>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</si>
  <si>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</si>
  <si>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</si>
  <si>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</si>
  <si>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</si>
  <si>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</si>
  <si>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</si>
  <si>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</si>
  <si>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</si>
  <si>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</si>
  <si>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</si>
  <si>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</si>
  <si>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</si>
  <si>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</si>
  <si>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</si>
  <si>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</si>
  <si>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</si>
  <si>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</si>
  <si>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</si>
  <si>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</si>
  <si>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</si>
  <si>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</si>
  <si>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</si>
  <si>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</si>
  <si>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</si>
  <si>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</si>
  <si>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</si>
  <si>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</si>
  <si>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</si>
  <si>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</si>
  <si>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</si>
  <si>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</si>
  <si>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</si>
  <si>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</si>
  <si>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</si>
  <si>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</si>
  <si>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</si>
  <si>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</si>
  <si>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</si>
  <si>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</si>
  <si>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</si>
  <si>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</si>
  <si>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</si>
  <si>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</si>
  <si>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</si>
  <si>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</si>
  <si>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</si>
  <si>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</si>
  <si>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</si>
  <si>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</si>
  <si>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</si>
  <si>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</si>
  <si>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</si>
  <si>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</si>
  <si>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</si>
  <si>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</si>
  <si>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</si>
  <si>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</si>
  <si>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</si>
  <si>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</si>
  <si>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</si>
  <si>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</si>
  <si>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</si>
  <si>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</si>
  <si>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</si>
  <si>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</si>
  <si>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</si>
  <si>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</si>
  <si>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</si>
  <si>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</si>
  <si>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</si>
  <si>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</si>
  <si>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</si>
  <si>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</si>
  <si>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</si>
  <si>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</si>
  <si>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</si>
  <si>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</si>
  <si>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</si>
  <si>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</si>
  <si>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</si>
  <si>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</si>
  <si>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</si>
  <si>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</si>
  <si>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</si>
  <si>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</si>
  <si>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</si>
  <si>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</si>
  <si>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</si>
  <si>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</si>
  <si>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</si>
  <si>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</si>
  <si>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</si>
  <si>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</si>
  <si>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</si>
  <si>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</si>
  <si>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</si>
  <si>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</si>
  <si>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</si>
  <si>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</si>
  <si>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</si>
  <si>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</si>
  <si>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</si>
  <si>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</si>
  <si>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</si>
  <si>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</si>
  <si>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</si>
  <si>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</si>
  <si>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</si>
  <si>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</si>
  <si>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</si>
  <si>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</si>
  <si>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</si>
  <si>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</si>
  <si>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</si>
  <si>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</si>
  <si>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</si>
  <si>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</si>
  <si>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</si>
  <si>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</si>
  <si>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</si>
  <si>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</si>
  <si>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</si>
  <si>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</si>
  <si>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</si>
  <si>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</si>
  <si>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</si>
  <si>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</si>
  <si>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</si>
  <si>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</si>
  <si>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</si>
  <si>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</si>
  <si>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</si>
  <si>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</si>
  <si>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</si>
  <si>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</si>
  <si>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</si>
  <si>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</si>
  <si>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</si>
  <si>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</si>
  <si>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</si>
  <si>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</si>
  <si>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</si>
  <si>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</si>
  <si>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</si>
  <si>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</si>
  <si>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</si>
  <si>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</si>
  <si>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</si>
  <si>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</si>
  <si>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</si>
  <si>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</si>
  <si>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</si>
  <si>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</si>
  <si>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</si>
  <si>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</si>
  <si>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</si>
  <si>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</si>
  <si>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</si>
  <si>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</si>
  <si>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</si>
  <si>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</si>
  <si>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</si>
  <si>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</si>
  <si>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</si>
  <si>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</si>
  <si>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</si>
  <si>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</si>
  <si>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</si>
  <si>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</si>
  <si>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</si>
  <si>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</si>
  <si>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</si>
  <si>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</si>
  <si>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</si>
  <si>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</si>
  <si>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</si>
  <si>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</si>
  <si>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</si>
  <si>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</si>
  <si>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</si>
  <si>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</si>
  <si>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</si>
  <si>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</si>
  <si>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</si>
  <si>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</si>
  <si>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</si>
  <si>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</si>
  <si>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</si>
  <si>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</si>
  <si>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</si>
  <si>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</si>
  <si>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</si>
  <si>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</si>
  <si>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</si>
  <si>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</si>
  <si>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</si>
  <si>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</si>
  <si>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</si>
  <si>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</si>
  <si>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</si>
  <si>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</si>
  <si>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</si>
  <si>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</si>
  <si>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</si>
  <si>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</si>
  <si>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</si>
  <si>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</si>
  <si>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</si>
  <si>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</si>
  <si>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</si>
  <si>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</si>
  <si>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</si>
  <si>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</si>
  <si>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</si>
  <si>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</si>
  <si>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</si>
  <si>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</si>
  <si>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</si>
  <si>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</si>
  <si>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</si>
  <si>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</si>
  <si>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</si>
  <si>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</si>
  <si>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</si>
  <si>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</si>
  <si>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</si>
  <si>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</si>
  <si>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</si>
  <si>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</si>
  <si>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</si>
  <si>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</si>
  <si>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</si>
  <si>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</si>
  <si>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</si>
  <si>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</si>
  <si>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</si>
  <si>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</si>
  <si>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</si>
  <si>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</si>
  <si>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</si>
  <si>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</si>
  <si>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</si>
  <si>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</si>
  <si>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</si>
  <si>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</si>
  <si>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</si>
  <si>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</si>
  <si>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</si>
  <si>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</si>
  <si>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</si>
  <si>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</si>
  <si>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</si>
  <si>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</si>
  <si>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</si>
  <si>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</si>
  <si>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</si>
  <si>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</si>
  <si>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</si>
  <si>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</si>
  <si>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</si>
  <si>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</si>
  <si>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</si>
  <si>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</si>
  <si>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</si>
  <si>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</si>
  <si>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</si>
  <si>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</si>
  <si>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</si>
  <si>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</si>
  <si>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</si>
  <si>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</si>
  <si>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</si>
  <si>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</si>
  <si>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</si>
  <si>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</si>
  <si>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</si>
  <si>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</si>
  <si>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</si>
  <si>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</si>
  <si>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</si>
  <si>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</si>
  <si>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</si>
  <si>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</si>
  <si>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</si>
  <si>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</si>
  <si>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</si>
  <si>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</si>
  <si>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</si>
  <si>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</si>
  <si>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</si>
  <si>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</si>
  <si>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</si>
  <si>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</si>
  <si>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</si>
  <si>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</si>
  <si>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</si>
  <si>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</si>
  <si>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</si>
  <si>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</si>
  <si>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</si>
  <si>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</si>
  <si>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</si>
  <si>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</si>
  <si>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</si>
  <si>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</si>
  <si>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</si>
  <si>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</si>
  <si>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</si>
  <si>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</si>
  <si>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</si>
  <si>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</si>
  <si>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</si>
  <si>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</si>
  <si>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</si>
  <si>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</si>
  <si>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</si>
  <si>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</si>
  <si>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</si>
  <si>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</si>
  <si>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</si>
  <si>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</si>
  <si>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</si>
  <si>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</si>
  <si>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</si>
  <si>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</si>
  <si>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</si>
  <si>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</si>
  <si>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</si>
  <si>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</si>
  <si>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</si>
  <si>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</si>
  <si>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</si>
  <si>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</si>
  <si>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</si>
  <si>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</si>
  <si>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</si>
  <si>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</si>
  <si>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</si>
  <si>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</si>
  <si>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</si>
  <si>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</si>
  <si>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</si>
  <si>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</si>
  <si>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</si>
  <si>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</si>
  <si>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</si>
  <si>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</si>
  <si>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</si>
  <si>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</si>
  <si>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</si>
  <si>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</si>
  <si>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</si>
  <si>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</si>
  <si>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</si>
  <si>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</si>
  <si>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</si>
  <si>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</si>
  <si>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</si>
  <si>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</si>
  <si>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</si>
  <si>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</si>
  <si>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</si>
  <si>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</si>
  <si>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</si>
  <si>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</si>
  <si>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</si>
  <si>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</si>
  <si>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</si>
  <si>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</si>
  <si>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</si>
  <si>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</si>
  <si>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</si>
  <si>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</si>
  <si>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</si>
  <si>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</si>
  <si>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</si>
  <si>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</si>
  <si>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</si>
  <si>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</si>
  <si>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</si>
  <si>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</si>
  <si>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</si>
  <si>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</si>
  <si>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</si>
  <si>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</si>
  <si>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</si>
  <si>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</si>
  <si>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</si>
  <si>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</si>
  <si>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</si>
  <si>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</si>
  <si>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</si>
  <si>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</si>
  <si>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</si>
  <si>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</si>
  <si>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</si>
  <si>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</si>
  <si>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</si>
  <si>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</si>
  <si>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</si>
  <si>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</si>
  <si>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</si>
  <si>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</si>
  <si>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</si>
  <si>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</si>
  <si>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</si>
  <si>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</si>
  <si>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</si>
  <si>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</si>
  <si>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</si>
  <si>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</si>
  <si>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</si>
  <si>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</si>
  <si>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</si>
  <si>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</si>
  <si>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</si>
  <si>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</si>
  <si>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</si>
  <si>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</si>
  <si>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</si>
  <si>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</si>
  <si>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</si>
  <si>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</si>
  <si>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</si>
  <si>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</si>
  <si>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</si>
  <si>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</si>
  <si>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</si>
  <si>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</si>
  <si>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</si>
  <si>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</si>
  <si>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</si>
  <si>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</si>
  <si>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</si>
  <si>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</si>
  <si>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</si>
  <si>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</si>
  <si>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</si>
  <si>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</si>
  <si>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</si>
  <si>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</si>
  <si>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</si>
  <si>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</si>
  <si>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</si>
  <si>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</si>
  <si>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</si>
  <si>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</si>
  <si>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</si>
  <si>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</si>
  <si>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</si>
  <si>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</si>
  <si>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</si>
  <si>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</si>
  <si>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</si>
  <si>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</si>
  <si>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</si>
  <si>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</si>
  <si>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</si>
  <si>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</si>
  <si>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</si>
  <si>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</si>
  <si>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</si>
  <si>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</si>
  <si>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</si>
  <si>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</si>
  <si>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</si>
  <si>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</si>
  <si>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</si>
  <si>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</si>
  <si>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</si>
  <si>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</si>
  <si>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</si>
  <si>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</si>
  <si>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</si>
  <si>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</si>
  <si>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</si>
  <si>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</si>
  <si>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</si>
  <si>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</si>
  <si>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</si>
  <si>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</si>
  <si>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</si>
  <si>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</si>
  <si>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</si>
  <si>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</si>
  <si>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</si>
  <si>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</si>
  <si>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</si>
  <si>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</si>
  <si>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</si>
  <si>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</si>
  <si>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</si>
  <si>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</si>
  <si>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</si>
  <si>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</si>
  <si>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</si>
  <si>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</si>
  <si>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</si>
  <si>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</si>
  <si>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</si>
  <si>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</si>
  <si>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</si>
  <si>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</si>
  <si>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</si>
  <si>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</si>
  <si>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</si>
  <si>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</si>
  <si>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</si>
  <si>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</si>
  <si>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</si>
  <si>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</si>
  <si>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</si>
  <si>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</si>
  <si>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</si>
  <si>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</si>
  <si>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</si>
  <si>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</si>
  <si>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</si>
  <si>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</si>
  <si>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</si>
  <si>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</si>
  <si>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</si>
  <si>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</si>
  <si>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</si>
  <si>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</si>
  <si>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</si>
  <si>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</si>
  <si>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</si>
  <si>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</si>
  <si>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</si>
  <si>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</si>
  <si>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</si>
  <si>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</si>
  <si>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</si>
  <si>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</si>
  <si>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</si>
  <si>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</si>
  <si>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</si>
  <si>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</si>
  <si>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</si>
  <si>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</si>
  <si>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</si>
  <si>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</si>
  <si>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</si>
  <si>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</si>
  <si>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</si>
  <si>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</si>
  <si>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</si>
  <si>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</si>
  <si>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</si>
  <si>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</si>
  <si>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</si>
  <si>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</si>
  <si>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</si>
  <si>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</si>
  <si>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</si>
  <si>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</si>
  <si>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</si>
  <si>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</si>
  <si>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</si>
  <si>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</si>
  <si>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</si>
  <si>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</si>
  <si>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</si>
  <si>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</si>
  <si>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</si>
  <si>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</si>
  <si>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</si>
  <si>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</si>
  <si>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</si>
  <si>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</si>
  <si>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</si>
  <si>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</si>
  <si>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</si>
  <si>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</si>
  <si>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</si>
  <si>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</si>
  <si>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</si>
  <si>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</si>
  <si>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</si>
  <si>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</si>
  <si>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</si>
  <si>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</si>
  <si>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</si>
  <si>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</si>
  <si>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</si>
  <si>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</si>
  <si>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</si>
  <si>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</si>
  <si>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</si>
  <si>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</si>
  <si>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</si>
  <si>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</si>
  <si>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</si>
  <si>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</si>
  <si>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</si>
  <si>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</si>
  <si>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</si>
  <si>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</si>
  <si>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</si>
  <si>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</si>
  <si>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</si>
  <si>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</si>
  <si>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</si>
  <si>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</si>
  <si>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</si>
  <si>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</si>
  <si>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</si>
  <si>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</si>
  <si>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</si>
  <si>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</si>
  <si>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</si>
  <si>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</si>
  <si>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</si>
  <si>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</si>
  <si>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</si>
  <si>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</si>
  <si>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</si>
  <si>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</si>
  <si>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</si>
  <si>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</si>
  <si>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</si>
  <si>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</si>
  <si>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</si>
  <si>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</si>
  <si>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</si>
  <si>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</si>
  <si>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</si>
  <si>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</si>
  <si>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</si>
  <si>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</si>
  <si>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</si>
  <si>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</si>
  <si>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</si>
  <si>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</si>
  <si>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</si>
  <si>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</si>
  <si>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</si>
  <si>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</si>
  <si>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</si>
  <si>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</si>
  <si>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</si>
  <si>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</si>
  <si>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</si>
  <si>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</si>
  <si>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</si>
  <si>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</si>
  <si>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</si>
  <si>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</si>
  <si>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</si>
  <si>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</si>
  <si>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</si>
  <si>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</si>
  <si>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</si>
  <si>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</si>
  <si>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</si>
  <si>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</si>
  <si>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</si>
  <si>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</si>
  <si>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</si>
  <si>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</si>
  <si>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</si>
  <si>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</si>
  <si>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</si>
  <si>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</si>
  <si>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</si>
  <si>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</si>
  <si>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</si>
  <si>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</si>
  <si>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</si>
  <si>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</si>
  <si>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</si>
  <si>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</si>
  <si>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</si>
  <si>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</si>
  <si>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</si>
  <si>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</si>
  <si>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</si>
  <si>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</si>
  <si>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</si>
  <si>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</si>
  <si>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</si>
  <si>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</si>
  <si>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</si>
  <si>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</si>
  <si>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</si>
  <si>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</si>
  <si>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</si>
  <si>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</si>
  <si>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</si>
  <si>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</si>
  <si>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</si>
  <si>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</si>
  <si>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</si>
  <si>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</si>
  <si>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</si>
  <si>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</si>
  <si>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</si>
  <si>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</si>
  <si>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</si>
  <si>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</si>
  <si>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</si>
  <si>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</si>
  <si>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</si>
  <si>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</si>
  <si>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</si>
  <si>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</si>
  <si>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</si>
  <si>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</si>
  <si>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</si>
  <si>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</si>
  <si>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</si>
  <si>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</si>
  <si>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</si>
  <si>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</si>
  <si>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</si>
  <si>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</si>
  <si>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</si>
  <si>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</si>
  <si>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</si>
  <si>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</si>
  <si>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</si>
  <si>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</si>
  <si>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</si>
  <si>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</si>
  <si>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</si>
  <si>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</si>
  <si>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</si>
  <si>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</si>
  <si>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</si>
  <si>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</si>
  <si>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</si>
  <si>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</si>
  <si>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</si>
  <si>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</si>
  <si>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</si>
  <si>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</si>
  <si>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</si>
  <si>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</si>
  <si>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</si>
  <si>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</si>
  <si>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</si>
  <si>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</si>
  <si>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</si>
  <si>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</si>
  <si>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</si>
  <si>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</si>
  <si>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</si>
  <si>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</si>
  <si>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</si>
  <si>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</si>
  <si>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</si>
  <si>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</si>
  <si>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</si>
  <si>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</si>
  <si>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</si>
  <si>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</si>
  <si>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</si>
  <si>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</si>
  <si>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</si>
  <si>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</si>
  <si>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</si>
  <si>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</si>
  <si>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</si>
  <si>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</si>
  <si>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</si>
  <si>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</si>
  <si>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</si>
  <si>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</si>
  <si>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</si>
  <si>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</si>
  <si>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</si>
  <si>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</si>
  <si>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</si>
  <si>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</si>
  <si>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</si>
  <si>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</si>
  <si>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</si>
  <si>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</si>
  <si>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</si>
  <si>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</si>
  <si>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</si>
  <si>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</si>
  <si>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</si>
  <si>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</si>
  <si>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</si>
  <si>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</si>
  <si>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</si>
  <si>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</si>
  <si>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</si>
  <si>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</si>
  <si>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</si>
  <si>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</si>
  <si>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</si>
  <si>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</si>
  <si>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</si>
  <si>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</si>
  <si>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</si>
  <si>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</si>
  <si>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</si>
  <si>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</si>
  <si>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</si>
  <si>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</si>
  <si>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</si>
  <si>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</si>
  <si>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</si>
  <si>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</si>
  <si>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</si>
  <si>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</si>
  <si>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</si>
  <si>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</si>
  <si>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</si>
  <si>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</si>
  <si>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</si>
  <si>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</si>
  <si>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</si>
  <si>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</si>
  <si>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</si>
  <si>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</si>
  <si>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</si>
  <si>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</si>
  <si>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</si>
  <si>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</si>
  <si>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</si>
  <si>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</si>
  <si>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</si>
  <si>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</si>
  <si>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</si>
  <si>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</si>
  <si>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</si>
  <si>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</si>
  <si>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</si>
  <si>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</si>
  <si>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</si>
  <si>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</si>
  <si>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</si>
  <si>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</si>
  <si>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</si>
  <si>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</si>
  <si>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</si>
  <si>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</si>
  <si>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</si>
  <si>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</si>
  <si>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</si>
  <si>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</si>
  <si>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</si>
  <si>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</si>
  <si>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</si>
  <si>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</si>
  <si>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</si>
  <si>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</si>
  <si>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</si>
  <si>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</si>
  <si>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</si>
  <si>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</si>
  <si>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</si>
  <si>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</si>
  <si>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</si>
  <si>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</si>
  <si>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</si>
  <si>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</si>
  <si>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</si>
  <si>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</si>
  <si>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</si>
  <si>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</si>
  <si>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</si>
  <si>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</si>
  <si>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</si>
  <si>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</si>
  <si>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</si>
  <si>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</si>
  <si>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</si>
  <si>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</si>
  <si>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</si>
  <si>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</si>
  <si>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</si>
  <si>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</si>
  <si>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</si>
  <si>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</si>
  <si>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</si>
  <si>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</si>
  <si>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</si>
  <si>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</si>
  <si>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</si>
  <si>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</si>
  <si>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</si>
  <si>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</si>
  <si>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</si>
  <si>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</si>
  <si>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</si>
  <si>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</si>
  <si>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</si>
  <si>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</si>
  <si>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</si>
  <si>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</si>
  <si>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</si>
  <si>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</si>
  <si>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</si>
  <si>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</si>
  <si>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</si>
  <si>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</si>
  <si>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</si>
  <si>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</si>
  <si>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</si>
  <si>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</si>
  <si>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</si>
  <si>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</si>
  <si>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</si>
  <si>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</si>
  <si>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</si>
  <si>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</si>
  <si>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</si>
  <si>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</si>
  <si>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</si>
  <si>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</si>
  <si>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</si>
  <si>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</si>
  <si>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</si>
  <si>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</si>
  <si>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</si>
  <si>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</si>
  <si>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</si>
  <si>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</si>
  <si>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</si>
  <si>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</si>
  <si>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</si>
  <si>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</si>
  <si>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</si>
  <si>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</si>
  <si>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</si>
  <si>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</si>
  <si>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</si>
  <si>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</si>
  <si>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</si>
  <si>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</si>
  <si>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</si>
  <si>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</si>
  <si>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</si>
  <si>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</si>
  <si>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</si>
  <si>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</si>
  <si>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</si>
  <si>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</si>
  <si>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</si>
  <si>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</si>
  <si>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</si>
  <si>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</si>
  <si>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</si>
  <si>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</si>
  <si>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</si>
  <si>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</si>
  <si>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</si>
  <si>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</si>
  <si>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</si>
  <si>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</si>
  <si>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</si>
  <si>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</si>
  <si>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</si>
  <si>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</si>
  <si>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</si>
  <si>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</si>
  <si>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</si>
  <si>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</si>
  <si>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</si>
  <si>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</si>
  <si>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</si>
  <si>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</si>
  <si>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</si>
  <si>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</si>
  <si>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</si>
  <si>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</si>
  <si>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</si>
  <si>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</si>
  <si>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</si>
  <si>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</si>
  <si>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</si>
  <si>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</si>
  <si>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</si>
  <si>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</si>
  <si>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</si>
  <si>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</si>
  <si>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</si>
  <si>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</si>
  <si>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</si>
  <si>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</si>
  <si>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</si>
  <si>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</si>
  <si>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</si>
  <si>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</si>
  <si>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</si>
  <si>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</si>
  <si>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</si>
  <si>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</si>
  <si>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</si>
  <si>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</si>
  <si>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</si>
  <si>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</si>
  <si>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</si>
  <si>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</si>
  <si>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</si>
  <si>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</si>
  <si>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</si>
  <si>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</si>
  <si>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</si>
  <si>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</si>
  <si>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</si>
  <si>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</si>
  <si>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</si>
  <si>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</si>
  <si>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</si>
  <si>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</si>
  <si>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</si>
  <si>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</si>
  <si>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</si>
  <si>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</si>
  <si>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</si>
  <si>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</si>
  <si>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</si>
  <si>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</si>
  <si>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</si>
  <si>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</si>
  <si>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</si>
  <si>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</si>
  <si>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</si>
  <si>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</si>
  <si>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</si>
  <si>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</si>
  <si>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</si>
  <si>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</si>
  <si>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</si>
  <si>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</si>
  <si>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</si>
  <si>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</si>
  <si>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</si>
  <si>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</si>
  <si>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</si>
  <si>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</si>
  <si>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</si>
  <si>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</si>
  <si>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</si>
  <si>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</si>
  <si>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</si>
  <si>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</si>
  <si>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</si>
  <si>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</si>
  <si>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</si>
  <si>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</si>
  <si>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</si>
  <si>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</si>
  <si>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</si>
  <si>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</si>
  <si>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</si>
  <si>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</si>
  <si>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</si>
  <si>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</si>
  <si>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</si>
  <si>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</si>
  <si>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</si>
  <si>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</si>
  <si>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</si>
  <si>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</si>
  <si>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</si>
  <si>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</si>
  <si>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</si>
  <si>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</si>
  <si>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</si>
  <si>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</si>
  <si>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</si>
  <si>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</si>
  <si>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</si>
  <si>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</si>
  <si>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</si>
  <si>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</si>
  <si>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</si>
  <si>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</si>
  <si>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</si>
  <si>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</si>
  <si>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</si>
  <si>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</si>
  <si>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</si>
  <si>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</si>
  <si>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</si>
  <si>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</si>
  <si>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</si>
  <si>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</si>
  <si>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</si>
  <si>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</si>
  <si>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</si>
  <si>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</si>
  <si>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</si>
  <si>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</si>
  <si>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</si>
  <si>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</si>
  <si>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</si>
  <si>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</si>
  <si>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</si>
  <si>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</si>
  <si>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</si>
  <si>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</si>
  <si>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</si>
  <si>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</si>
  <si>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</si>
  <si>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</si>
  <si>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</si>
  <si>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</si>
  <si>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</si>
  <si>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</si>
  <si>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</si>
  <si>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</si>
  <si>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</si>
  <si>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</si>
  <si>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</si>
  <si>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</si>
  <si>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</si>
  <si>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</si>
  <si>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</si>
  <si>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</si>
  <si>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</si>
  <si>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</si>
  <si>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</si>
  <si>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</si>
  <si>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</si>
  <si>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</si>
  <si>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</si>
  <si>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</si>
  <si>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</si>
  <si>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</si>
  <si>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</si>
  <si>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</si>
  <si>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</si>
  <si>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</si>
  <si>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</si>
  <si>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</si>
  <si>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</si>
  <si>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</si>
  <si>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</si>
  <si>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</si>
  <si>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</si>
  <si>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</si>
  <si>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</si>
  <si>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</si>
  <si>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</si>
  <si>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</si>
  <si>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</si>
  <si>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</si>
  <si>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</si>
  <si>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</si>
  <si>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</si>
  <si>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</si>
  <si>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</si>
  <si>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</si>
  <si>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</si>
  <si>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</si>
  <si>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</si>
  <si>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</si>
  <si>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</si>
  <si>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</si>
  <si>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</si>
  <si>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</si>
  <si>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</si>
  <si>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</si>
  <si>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</si>
  <si>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</si>
  <si>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</si>
  <si>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</si>
  <si>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</si>
  <si>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</si>
  <si>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</si>
  <si>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</si>
  <si>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</si>
  <si>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</si>
  <si>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</si>
  <si>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</si>
  <si>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</si>
  <si>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</si>
  <si>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</si>
  <si>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</si>
  <si>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</si>
  <si>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</si>
  <si>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</si>
  <si>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</si>
  <si>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</si>
  <si>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</si>
  <si>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</si>
  <si>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</si>
  <si>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</si>
  <si>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</si>
  <si>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</si>
  <si>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</si>
  <si>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</si>
  <si>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</si>
  <si>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</si>
  <si>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</si>
  <si>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</si>
  <si>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</si>
  <si>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</si>
  <si>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</si>
  <si>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</si>
  <si>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</si>
  <si>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</si>
  <si>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</si>
  <si>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</si>
  <si>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</si>
  <si>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</si>
  <si>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</si>
  <si>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</si>
  <si>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</si>
  <si>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</si>
  <si>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</si>
  <si>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</si>
  <si>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</si>
  <si>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</si>
  <si>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</si>
  <si>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</si>
  <si>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</si>
  <si>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</si>
  <si>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</si>
  <si>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</si>
  <si>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</si>
  <si>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</si>
  <si>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</si>
  <si>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</si>
  <si>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</si>
  <si>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</si>
  <si>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</si>
  <si>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</si>
  <si>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</si>
  <si>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</si>
  <si>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</si>
  <si>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</si>
  <si>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</si>
  <si>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</si>
  <si>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</si>
  <si>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</si>
  <si>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</si>
  <si>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</si>
  <si>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</si>
  <si>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</si>
  <si>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</si>
  <si>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</si>
  <si>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</si>
  <si>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</si>
  <si>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</si>
  <si>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</si>
  <si>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</si>
  <si>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</si>
  <si>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</si>
  <si>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</si>
  <si>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</si>
  <si>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</si>
  <si>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</si>
  <si>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</si>
  <si>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</si>
  <si>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</si>
  <si>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</si>
  <si>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</si>
  <si>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</si>
  <si>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</si>
  <si>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</si>
  <si>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</si>
  <si>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</si>
  <si>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</si>
  <si>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</si>
  <si>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</si>
  <si>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</si>
  <si>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</si>
  <si>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</si>
  <si>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</si>
  <si>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</si>
  <si>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</si>
  <si>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</si>
  <si>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</si>
  <si>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</si>
  <si>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</si>
  <si>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</si>
  <si>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</si>
  <si>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</si>
  <si>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</si>
  <si>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</si>
  <si>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</si>
  <si>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</si>
  <si>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</si>
  <si>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</si>
  <si>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</si>
  <si>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</si>
  <si>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</si>
  <si>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</si>
  <si>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</si>
  <si>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</si>
  <si>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</si>
  <si>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</si>
  <si>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</si>
  <si>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</si>
  <si>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</si>
  <si>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</si>
  <si>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</si>
  <si>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</si>
  <si>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</si>
  <si>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</si>
  <si>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</si>
  <si>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</si>
  <si>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</si>
  <si>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</si>
  <si>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</si>
  <si>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</si>
  <si>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</si>
  <si>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</si>
  <si>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</si>
  <si>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</si>
  <si>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</si>
  <si>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</si>
  <si>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</si>
  <si>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</si>
  <si>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</si>
  <si>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</si>
  <si>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</si>
  <si>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</si>
  <si>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</si>
  <si>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</si>
  <si>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</si>
  <si>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</si>
  <si>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</si>
  <si>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</si>
  <si>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</si>
  <si>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</si>
  <si>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</si>
  <si>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</si>
  <si>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</si>
  <si>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</si>
  <si>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</si>
  <si>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</si>
  <si>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</si>
  <si>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</si>
  <si>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</si>
  <si>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</si>
  <si>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</si>
  <si>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</si>
  <si>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</si>
  <si>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</si>
  <si>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</si>
  <si>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</si>
  <si>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</si>
  <si>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</si>
  <si>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</si>
  <si>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</si>
  <si>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</si>
  <si>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</si>
  <si>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</si>
  <si>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</si>
  <si>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</si>
  <si>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</si>
  <si>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</si>
  <si>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</si>
  <si>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</si>
  <si>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</si>
  <si>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</si>
  <si>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</si>
  <si>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</si>
  <si>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</si>
  <si>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</si>
  <si>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</si>
  <si>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</si>
  <si>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</si>
  <si>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</si>
  <si>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</si>
  <si>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</si>
  <si>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</si>
  <si>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</si>
  <si>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</si>
  <si>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</si>
  <si>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</si>
  <si>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</si>
  <si>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</si>
  <si>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</si>
  <si>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</si>
  <si>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</si>
  <si>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</si>
  <si>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</si>
  <si>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</si>
  <si>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</si>
  <si>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</si>
  <si>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</si>
  <si>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</si>
  <si>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</si>
  <si>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</si>
  <si>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</si>
  <si>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</si>
  <si>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</si>
  <si>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</si>
  <si>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</si>
  <si>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</si>
  <si>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</si>
  <si>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</si>
  <si>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</si>
  <si>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</si>
  <si>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</si>
  <si>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</si>
  <si>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</si>
  <si>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</si>
  <si>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</si>
  <si>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</si>
  <si>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</si>
  <si>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</si>
  <si>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</si>
  <si>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</si>
  <si>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</si>
  <si>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</si>
  <si>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</si>
  <si>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</si>
  <si>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</si>
  <si>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</si>
  <si>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</si>
  <si>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</si>
  <si>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</si>
  <si>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</si>
  <si>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</si>
  <si>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</si>
  <si>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</si>
  <si>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</si>
  <si>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</si>
  <si>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</si>
  <si>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</si>
  <si>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</si>
  <si>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</si>
  <si>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</si>
  <si>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</si>
  <si>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</si>
  <si>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</si>
  <si>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</si>
  <si>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</si>
  <si>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</si>
  <si>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</si>
  <si>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</si>
  <si>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</si>
  <si>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</si>
  <si>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</si>
  <si>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</si>
  <si>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</si>
  <si>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</si>
  <si>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</si>
  <si>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</si>
  <si>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</si>
  <si>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</si>
  <si>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</si>
  <si>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</si>
  <si>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</si>
  <si>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</si>
  <si>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</si>
  <si>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</si>
  <si>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</si>
  <si>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</si>
  <si>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</si>
  <si>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</si>
  <si>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</si>
  <si>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</si>
  <si>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</si>
  <si>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</si>
  <si>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</si>
  <si>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</si>
  <si>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</si>
  <si>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</si>
  <si>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</si>
  <si>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</si>
  <si>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</si>
  <si>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</si>
  <si>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</si>
  <si>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</si>
  <si>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</si>
  <si>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</si>
  <si>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</si>
  <si>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</si>
  <si>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</si>
  <si>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</si>
  <si>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</si>
  <si>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</si>
  <si>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</si>
  <si>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</si>
  <si>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</si>
  <si>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</si>
  <si>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</si>
  <si>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</si>
  <si>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</si>
  <si>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</si>
  <si>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</si>
  <si>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</si>
  <si>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</si>
  <si>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</si>
  <si>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</si>
  <si>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</si>
  <si>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</si>
  <si>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</si>
  <si>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</si>
  <si>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</si>
  <si>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</si>
  <si>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</si>
  <si>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</si>
  <si>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</si>
  <si>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</si>
  <si>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</si>
  <si>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</si>
  <si>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</si>
  <si>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</si>
  <si>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</si>
  <si>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</si>
  <si>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</si>
  <si>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</si>
  <si>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</si>
  <si>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</si>
  <si>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</si>
  <si>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</si>
  <si>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</si>
  <si>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</si>
  <si>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</si>
  <si>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</si>
  <si>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</si>
  <si>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</si>
  <si>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</si>
  <si>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</si>
  <si>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</si>
  <si>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</si>
  <si>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</si>
  <si>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</si>
  <si>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</si>
  <si>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</si>
  <si>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</si>
  <si>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</si>
  <si>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</si>
  <si>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</si>
  <si>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</si>
  <si>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</si>
  <si>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</si>
  <si>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</si>
  <si>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</si>
  <si>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</si>
  <si>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</si>
  <si>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</si>
  <si>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</si>
  <si>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</si>
  <si>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</si>
  <si>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</si>
  <si>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</si>
  <si>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</si>
  <si>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</si>
  <si>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</si>
  <si>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</si>
  <si>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</si>
  <si>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</si>
  <si>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</si>
  <si>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</si>
  <si>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</si>
  <si>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</si>
  <si>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</si>
  <si>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</si>
  <si>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</si>
  <si>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</si>
  <si>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</si>
  <si>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</si>
  <si>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</si>
  <si>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</si>
  <si>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</si>
  <si>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</si>
  <si>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</si>
  <si>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</si>
  <si>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</si>
  <si>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</si>
  <si>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</si>
  <si>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</si>
  <si>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</si>
  <si>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</si>
  <si>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</si>
  <si>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</si>
  <si>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</si>
  <si>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</si>
  <si>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</si>
  <si>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</si>
  <si>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</si>
  <si>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</si>
  <si>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</si>
  <si>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</si>
  <si>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</si>
  <si>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</si>
  <si>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</si>
  <si>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</si>
  <si>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</si>
  <si>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</si>
  <si>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</si>
  <si>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</si>
  <si>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</si>
  <si>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</si>
  <si>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</si>
  <si>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</si>
  <si>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</si>
  <si>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</si>
  <si>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</si>
  <si>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</si>
  <si>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</si>
  <si>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</si>
  <si>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</si>
  <si>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</si>
  <si>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</si>
  <si>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</si>
  <si>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</si>
  <si>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</si>
  <si>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</si>
  <si>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</si>
  <si>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</si>
  <si>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</si>
  <si>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</si>
  <si>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</si>
  <si>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</si>
  <si>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</si>
  <si>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</si>
  <si>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</si>
  <si>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</si>
  <si>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</si>
  <si>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</si>
  <si>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</si>
  <si>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</si>
  <si>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</si>
  <si>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</si>
  <si>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</si>
  <si>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</si>
  <si>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</si>
  <si>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</si>
  <si>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</si>
  <si>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</si>
  <si>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</si>
  <si>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</si>
  <si>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</si>
  <si>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</si>
  <si>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</si>
  <si>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</si>
  <si>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</si>
  <si>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</si>
  <si>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</si>
  <si>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</si>
  <si>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</si>
  <si>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</si>
  <si>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</si>
  <si>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</si>
  <si>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</si>
  <si>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</si>
  <si>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</si>
  <si>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</si>
  <si>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</si>
  <si>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</si>
  <si>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</si>
  <si>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</si>
  <si>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</si>
  <si>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</si>
  <si>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</si>
  <si>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</si>
  <si>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</si>
  <si>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</si>
  <si>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</si>
  <si>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</si>
  <si>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</si>
  <si>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</si>
  <si>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</si>
  <si>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</si>
  <si>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</si>
  <si>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</si>
  <si>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</si>
  <si>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</si>
  <si>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</si>
  <si>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</si>
  <si>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</si>
  <si>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</si>
  <si>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</si>
  <si>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</si>
  <si>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</si>
  <si>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</si>
  <si>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</si>
  <si>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</si>
  <si>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</si>
  <si>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</si>
  <si>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</si>
  <si>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</si>
  <si>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</si>
  <si>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</si>
  <si>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</si>
  <si>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</si>
  <si>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</si>
  <si>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</si>
  <si>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</si>
  <si>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</si>
  <si>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</si>
  <si>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</si>
  <si>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</si>
  <si>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</si>
  <si>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</si>
  <si>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</si>
  <si>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</si>
  <si>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</si>
  <si>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</si>
  <si>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</si>
  <si>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</si>
  <si>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</si>
  <si>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</si>
  <si>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</si>
  <si>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</si>
  <si>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</si>
  <si>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</si>
  <si>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</si>
  <si>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</si>
  <si>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</si>
  <si>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</si>
  <si>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</si>
  <si>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</si>
  <si>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</si>
  <si>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</si>
  <si>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</si>
  <si>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</si>
  <si>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</si>
  <si>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</si>
  <si>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</si>
  <si>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</si>
  <si>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</si>
  <si>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</si>
  <si>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</si>
  <si>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</si>
  <si>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</si>
  <si>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</si>
  <si>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</si>
  <si>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</si>
  <si>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</si>
  <si>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</si>
  <si>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</si>
  <si>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</si>
  <si>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</si>
  <si>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</si>
  <si>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</si>
  <si>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</si>
  <si>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</si>
  <si>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</si>
  <si>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</si>
  <si>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</si>
  <si>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</si>
  <si>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</si>
  <si>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</si>
  <si>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</si>
  <si>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</si>
  <si>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</si>
  <si>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</si>
  <si>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</si>
  <si>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</si>
  <si>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</si>
  <si>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</si>
  <si>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</si>
  <si>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</si>
  <si>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</si>
  <si>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</si>
  <si>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</si>
  <si>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</si>
  <si>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</si>
  <si>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</si>
  <si>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</si>
  <si>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</si>
  <si>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</si>
  <si>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</si>
  <si>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</si>
  <si>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</si>
  <si>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</si>
  <si>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</si>
  <si>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</si>
  <si>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</si>
  <si>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</si>
  <si>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</si>
  <si>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</si>
  <si>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</si>
  <si>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</si>
  <si>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</si>
  <si>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</si>
  <si>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</si>
  <si>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</si>
  <si>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</si>
  <si>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</si>
  <si>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</si>
  <si>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</si>
  <si>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</si>
  <si>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</si>
  <si>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</si>
  <si>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</si>
  <si>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</si>
  <si>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</si>
  <si>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</si>
  <si>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</si>
  <si>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</si>
  <si>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</si>
  <si>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</si>
  <si>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</si>
  <si>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</si>
  <si>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</si>
  <si>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</si>
  <si>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</si>
  <si>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</si>
  <si>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</si>
  <si>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</si>
  <si>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</si>
  <si>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</si>
  <si>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</si>
  <si>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</si>
  <si>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</si>
  <si>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</si>
  <si>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</si>
  <si>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</si>
  <si>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</si>
  <si>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</si>
  <si>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</si>
  <si>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</si>
  <si>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</si>
  <si>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</si>
  <si>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</si>
  <si>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</si>
  <si>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</si>
  <si>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</si>
  <si>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</si>
  <si>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</si>
  <si>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</si>
  <si>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</si>
  <si>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</si>
  <si>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</si>
  <si>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</si>
  <si>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</si>
  <si>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</si>
  <si>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</si>
  <si>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</si>
  <si>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</si>
  <si>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</si>
  <si>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</si>
  <si>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</si>
  <si>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</si>
  <si>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</si>
  <si>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</si>
  <si>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</si>
  <si>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</si>
  <si>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</si>
  <si>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</si>
  <si>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</si>
  <si>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</si>
  <si>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</si>
  <si>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</si>
  <si>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</si>
  <si>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</si>
  <si>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</si>
  <si>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</si>
  <si>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</si>
  <si>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</si>
  <si>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</si>
  <si>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</si>
  <si>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</si>
  <si>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</si>
  <si>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</si>
  <si>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</si>
  <si>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</si>
  <si>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</si>
  <si>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</si>
  <si>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</si>
  <si>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</si>
  <si>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</si>
  <si>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</si>
  <si>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</si>
  <si>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</si>
  <si>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</si>
  <si>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</si>
  <si>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</si>
  <si>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</si>
  <si>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</si>
  <si>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</si>
  <si>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</si>
  <si>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</si>
  <si>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</si>
  <si>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</si>
  <si>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</si>
  <si>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</si>
  <si>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</si>
  <si>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</si>
  <si>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</si>
  <si>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</si>
  <si>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</si>
  <si>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</si>
  <si>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</si>
  <si>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</si>
  <si>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</si>
  <si>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</si>
  <si>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</si>
  <si>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</si>
  <si>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</si>
  <si>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</si>
  <si>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</si>
  <si>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</si>
  <si>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</si>
  <si>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</si>
  <si>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</si>
  <si>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</si>
  <si>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</si>
  <si>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</si>
  <si>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</si>
  <si>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</si>
  <si>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</si>
  <si>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</si>
  <si>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</si>
  <si>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</si>
  <si>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</si>
  <si>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</si>
  <si>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</si>
  <si>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</si>
  <si>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</si>
  <si>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</si>
  <si>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</si>
  <si>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</si>
  <si>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</si>
  <si>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</si>
  <si>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</si>
  <si>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</si>
  <si>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</si>
  <si>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</si>
  <si>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</si>
  <si>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</si>
  <si>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</si>
  <si>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</si>
  <si>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</si>
  <si>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</si>
  <si>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</si>
  <si>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</si>
  <si>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</si>
  <si>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</si>
  <si>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</si>
  <si>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</si>
  <si>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</si>
  <si>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</si>
  <si>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</si>
  <si>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</si>
  <si>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</si>
  <si>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</si>
  <si>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</si>
  <si>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</si>
  <si>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</si>
  <si>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</si>
  <si>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</si>
  <si>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</si>
  <si>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</si>
  <si>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</si>
  <si>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</si>
  <si>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</si>
  <si>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</si>
  <si>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</si>
  <si>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</si>
  <si>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</si>
  <si>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</si>
  <si>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</si>
  <si>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</si>
  <si>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</si>
  <si>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</si>
  <si>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</si>
  <si>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</si>
  <si>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</si>
  <si>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</si>
  <si>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</si>
  <si>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</si>
  <si>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</si>
  <si>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</si>
  <si>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</si>
  <si>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</si>
  <si>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</si>
  <si>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</si>
  <si>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</si>
  <si>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</si>
  <si>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</si>
  <si>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</si>
  <si>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</si>
  <si>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</si>
  <si>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</si>
  <si>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</si>
  <si>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</si>
  <si>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</si>
  <si>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</si>
  <si>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</si>
  <si>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</si>
  <si>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</si>
  <si>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</si>
  <si>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</si>
  <si>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</si>
  <si>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</si>
  <si>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</si>
  <si>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</si>
  <si>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</si>
  <si>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</si>
  <si>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</si>
  <si>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</si>
  <si>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</si>
  <si>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</si>
  <si>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</si>
  <si>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</si>
  <si>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</si>
  <si>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</si>
  <si>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</si>
  <si>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</si>
  <si>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</si>
  <si>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</si>
  <si>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</si>
  <si>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</si>
  <si>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</si>
  <si>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</si>
  <si>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</si>
  <si>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</si>
  <si>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</si>
  <si>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</si>
  <si>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</si>
  <si>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</si>
  <si>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</si>
  <si>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</si>
  <si>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</si>
  <si>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</si>
  <si>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</si>
  <si>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</si>
  <si>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</si>
  <si>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</si>
  <si>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</si>
  <si>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</si>
  <si>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</si>
  <si>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</si>
  <si>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</si>
  <si>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</si>
  <si>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</si>
  <si>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</si>
  <si>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</si>
  <si>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</si>
  <si>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</si>
  <si>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</si>
  <si>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</si>
  <si>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</si>
  <si>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</si>
  <si>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</si>
  <si>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</si>
  <si>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</si>
  <si>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</si>
  <si>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</si>
  <si>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</si>
  <si>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</si>
  <si>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</si>
  <si>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</si>
  <si>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</si>
  <si>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</si>
  <si>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</si>
  <si>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</si>
  <si>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</si>
  <si>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</si>
  <si>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</si>
  <si>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</si>
  <si>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</si>
  <si>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</si>
  <si>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</si>
  <si>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</si>
  <si>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</si>
  <si>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</si>
  <si>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</si>
  <si>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</si>
  <si>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</si>
  <si>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</si>
  <si>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</si>
  <si>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</si>
  <si>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</si>
  <si>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</si>
  <si>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</si>
  <si>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</si>
  <si>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</si>
  <si>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</si>
  <si>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</si>
  <si>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</si>
  <si>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</si>
  <si>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</si>
  <si>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</si>
  <si>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</si>
  <si>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</si>
  <si>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</si>
  <si>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</si>
  <si>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</si>
  <si>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</si>
  <si>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</si>
  <si>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</si>
  <si>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</si>
  <si>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</si>
  <si>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</si>
  <si>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</si>
  <si>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</si>
  <si>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</si>
  <si>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</si>
  <si>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</si>
  <si>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</si>
  <si>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</si>
  <si>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</si>
  <si>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</si>
  <si>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</si>
  <si>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</si>
  <si>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</si>
  <si>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</si>
  <si>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</si>
  <si>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</si>
  <si>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</si>
  <si>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</si>
  <si>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</si>
  <si>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</si>
  <si>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</si>
  <si>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</si>
  <si>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</si>
  <si>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</si>
  <si>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</si>
  <si>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</si>
  <si>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</si>
  <si>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</si>
  <si>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</si>
  <si>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</si>
  <si>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</si>
  <si>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</si>
  <si>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</si>
  <si>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</si>
  <si>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</si>
  <si>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</si>
  <si>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</si>
  <si>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</si>
  <si>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</si>
  <si>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</si>
  <si>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</si>
  <si>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</si>
  <si>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</si>
  <si>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</si>
  <si>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</si>
  <si>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</si>
  <si>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</si>
  <si>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</si>
  <si>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</si>
  <si>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</si>
  <si>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</si>
  <si>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</si>
  <si>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</si>
  <si>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</si>
  <si>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</si>
  <si>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</si>
  <si>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</si>
  <si>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</si>
  <si>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</si>
  <si>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</si>
  <si>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</si>
  <si>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</si>
  <si>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</si>
  <si>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</si>
  <si>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</si>
  <si>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</si>
  <si>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</si>
  <si>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</si>
  <si>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</si>
  <si>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</si>
  <si>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</si>
  <si>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</si>
  <si>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</si>
  <si>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</si>
  <si>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</si>
  <si>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</si>
  <si>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</si>
  <si>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</si>
  <si>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</si>
  <si>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</si>
  <si>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</si>
  <si>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</si>
  <si>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</si>
  <si>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</si>
  <si>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</si>
  <si>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</si>
  <si>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</si>
  <si>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</si>
  <si>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</si>
  <si>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</si>
  <si>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</si>
  <si>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</si>
  <si>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</si>
  <si>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</si>
  <si>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</si>
  <si>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</si>
  <si>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</si>
  <si>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</si>
  <si>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</si>
  <si>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</si>
  <si>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</si>
  <si>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</si>
  <si>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</si>
  <si>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</si>
  <si>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</si>
  <si>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</si>
  <si>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</si>
  <si>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</si>
  <si>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</si>
  <si>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</si>
  <si>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</si>
  <si>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</si>
  <si>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</si>
  <si>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</si>
  <si>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</si>
  <si>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</si>
  <si>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</si>
  <si>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</si>
  <si>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</si>
  <si>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</si>
  <si>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</si>
  <si>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</si>
  <si>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</si>
  <si>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</si>
  <si>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</si>
  <si>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</si>
  <si>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</si>
  <si>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</si>
  <si>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</si>
  <si>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</si>
  <si>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</si>
  <si>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</si>
  <si>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</si>
  <si>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</si>
  <si>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</si>
  <si>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</si>
  <si>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</si>
  <si>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</si>
  <si>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</si>
  <si>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</si>
  <si>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</si>
  <si>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</si>
  <si>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</si>
  <si>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</si>
  <si>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</si>
  <si>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</si>
  <si>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</si>
  <si>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</si>
  <si>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</si>
  <si>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</si>
  <si>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</si>
  <si>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</si>
  <si>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</si>
  <si>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</si>
  <si>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</si>
  <si>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</si>
  <si>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</si>
  <si>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</si>
  <si>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</si>
  <si>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</si>
  <si>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</si>
  <si>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</si>
  <si>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</si>
  <si>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</si>
  <si>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</si>
  <si>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</si>
  <si>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</si>
  <si>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</si>
  <si>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</si>
  <si>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</si>
  <si>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</si>
  <si>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</si>
  <si>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</si>
  <si>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</si>
  <si>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</si>
  <si>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</si>
  <si>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</si>
  <si>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</si>
  <si>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</si>
  <si>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</si>
  <si>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</si>
  <si>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</si>
  <si>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</si>
  <si>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</si>
  <si>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</si>
  <si>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</si>
  <si>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</si>
  <si>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</si>
  <si>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</si>
  <si>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</si>
  <si>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</si>
  <si>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</si>
  <si>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</si>
  <si>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</si>
  <si>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</si>
  <si>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</si>
  <si>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</si>
  <si>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</si>
  <si>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</si>
  <si>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</si>
  <si>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</si>
  <si>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</si>
  <si>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</si>
  <si>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</si>
  <si>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</si>
  <si>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</si>
  <si>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</si>
  <si>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</si>
  <si>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</si>
  <si>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</si>
  <si>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</si>
  <si>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</si>
  <si>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</si>
  <si>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</si>
  <si>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</si>
  <si>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</si>
  <si>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</si>
  <si>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</si>
  <si>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</si>
  <si>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</si>
  <si>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</si>
  <si>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</si>
  <si>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</si>
  <si>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</si>
  <si>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</si>
  <si>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</si>
  <si>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</si>
  <si>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</si>
  <si>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</si>
  <si>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</si>
  <si>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</si>
  <si>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</si>
  <si>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</si>
  <si>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</si>
  <si>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</si>
  <si>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</si>
  <si>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</si>
  <si>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</si>
  <si>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</si>
  <si>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</si>
  <si>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</si>
  <si>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</si>
  <si>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</si>
  <si>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</si>
  <si>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</si>
  <si>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</si>
  <si>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</si>
  <si>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</si>
  <si>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</si>
  <si>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</si>
  <si>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</si>
  <si>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</si>
  <si>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</si>
  <si>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</si>
  <si>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</si>
  <si>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</si>
  <si>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</si>
  <si>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</si>
  <si>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</si>
  <si>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</si>
  <si>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</si>
  <si>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</si>
  <si>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</si>
  <si>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</si>
  <si>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</si>
  <si>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</si>
  <si>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</si>
  <si>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</si>
  <si>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</si>
  <si>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</si>
  <si>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</si>
  <si>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</si>
  <si>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</si>
  <si>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</si>
  <si>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</si>
  <si>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</si>
  <si>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</si>
  <si>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</si>
  <si>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</si>
  <si>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</si>
  <si>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</si>
  <si>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</si>
  <si>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</si>
  <si>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</si>
  <si>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</si>
  <si>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</si>
  <si>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</si>
  <si>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</si>
  <si>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</si>
  <si>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</si>
  <si>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</si>
  <si>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</si>
  <si>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</si>
  <si>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</si>
  <si>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</si>
  <si>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</si>
  <si>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</si>
  <si>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</si>
  <si>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</si>
  <si>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</si>
  <si>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</si>
  <si>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</si>
  <si>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</si>
  <si>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</si>
  <si>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</si>
  <si>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</si>
  <si>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</si>
  <si>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</si>
  <si>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</si>
  <si>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</si>
  <si>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</si>
  <si>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</si>
  <si>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</si>
  <si>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</si>
  <si>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</si>
  <si>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</si>
  <si>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</si>
  <si>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</si>
  <si>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</si>
  <si>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</si>
  <si>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</si>
  <si>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</si>
  <si>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</si>
  <si>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</si>
  <si>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</si>
  <si>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</si>
  <si>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</si>
  <si>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</si>
  <si>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</si>
  <si>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</si>
  <si>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</si>
  <si>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</si>
  <si>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</si>
  <si>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</si>
  <si>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</si>
  <si>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</si>
  <si>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</si>
  <si>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</si>
  <si>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</si>
  <si>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</si>
  <si>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</si>
  <si>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</si>
  <si>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</si>
  <si>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</si>
  <si>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</si>
  <si>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</si>
  <si>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</si>
  <si>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</si>
  <si>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</si>
  <si>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</si>
  <si>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</si>
  <si>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</si>
  <si>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</si>
  <si>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</si>
  <si>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</si>
  <si>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</si>
  <si>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</si>
  <si>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</si>
  <si>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</si>
  <si>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</si>
  <si>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</si>
  <si>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</si>
  <si>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</si>
  <si>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</si>
  <si>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</si>
  <si>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</si>
  <si>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</si>
  <si>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</si>
  <si>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</si>
  <si>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</si>
  <si>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</si>
  <si>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</si>
  <si>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</si>
  <si>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</si>
  <si>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</si>
  <si>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</si>
  <si>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</si>
  <si>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</si>
  <si>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</si>
  <si>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</si>
  <si>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</si>
  <si>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</si>
  <si>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</si>
  <si>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</si>
  <si>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</si>
  <si>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</si>
  <si>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</si>
  <si>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</si>
  <si>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</si>
  <si>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</si>
  <si>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</si>
  <si>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</si>
  <si>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</si>
  <si>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</si>
  <si>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</si>
  <si>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</si>
  <si>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</si>
  <si>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</si>
  <si>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</si>
  <si>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</si>
  <si>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</si>
  <si>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</si>
  <si>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</si>
  <si>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</si>
  <si>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</si>
  <si>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</si>
  <si>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</si>
  <si>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</si>
  <si>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</si>
  <si>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</si>
  <si>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</si>
  <si>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</si>
  <si>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</si>
  <si>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</si>
  <si>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</si>
  <si>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</si>
  <si>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</si>
  <si>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</si>
  <si>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</si>
  <si>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</si>
  <si>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</si>
  <si>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</si>
  <si>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</si>
  <si>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</si>
  <si>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</si>
  <si>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</si>
  <si>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</si>
  <si>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</si>
  <si>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</si>
  <si>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</si>
  <si>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</si>
  <si>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</si>
  <si>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</si>
  <si>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</si>
  <si>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</si>
  <si>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</si>
  <si>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</si>
  <si>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</si>
  <si>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</si>
  <si>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</si>
  <si>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</si>
  <si>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</si>
  <si>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</si>
  <si>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</si>
  <si>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</si>
  <si>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</si>
  <si>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</si>
  <si>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</si>
  <si>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</si>
  <si>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</si>
  <si>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</si>
  <si>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</si>
  <si>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</si>
  <si>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</si>
  <si>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</si>
  <si>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</si>
  <si>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</si>
  <si>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</si>
  <si>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</si>
  <si>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</si>
  <si>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</si>
  <si>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</si>
  <si>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</si>
  <si>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</si>
  <si>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</si>
  <si>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</si>
  <si>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</si>
  <si>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</si>
  <si>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</si>
  <si>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</si>
  <si>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</si>
  <si>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</si>
  <si>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</si>
  <si>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</si>
  <si>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</si>
  <si>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</si>
  <si>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</si>
  <si>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</si>
  <si>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</si>
  <si>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</si>
  <si>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</si>
  <si>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</si>
  <si>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</si>
  <si>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</si>
  <si>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</si>
  <si>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</si>
  <si>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</si>
  <si>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</si>
  <si>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</si>
  <si>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</si>
  <si>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</si>
  <si>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</si>
  <si>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</si>
  <si>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</si>
  <si>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</si>
  <si>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</si>
  <si>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</si>
  <si>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</si>
  <si>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</si>
  <si>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</si>
  <si>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</si>
  <si>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</si>
  <si>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</si>
  <si>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</si>
  <si>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</si>
  <si>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</si>
  <si>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</si>
  <si>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</si>
  <si>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</si>
  <si>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</si>
  <si>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</si>
  <si>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</si>
  <si>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</si>
  <si>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</si>
  <si>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</si>
  <si>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</si>
  <si>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</si>
  <si>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</si>
  <si>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</si>
  <si>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</si>
  <si>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</si>
  <si>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</si>
  <si>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</si>
  <si>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</si>
  <si>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</si>
  <si>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</si>
  <si>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</si>
  <si>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</si>
  <si>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</si>
  <si>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</si>
  <si>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</si>
  <si>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</si>
  <si>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</si>
  <si>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</si>
  <si>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</si>
  <si>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</si>
  <si>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</si>
  <si>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</si>
  <si>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</si>
  <si>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</si>
  <si>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</si>
  <si>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</si>
  <si>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</si>
  <si>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</si>
  <si>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</si>
  <si>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</si>
  <si>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</si>
  <si>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</si>
  <si>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</si>
  <si>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</si>
  <si>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</si>
  <si>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</si>
  <si>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</si>
  <si>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</si>
  <si>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</si>
  <si>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</si>
  <si>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</si>
  <si>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</si>
  <si>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</si>
  <si>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</si>
  <si>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</si>
  <si>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</si>
  <si>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</si>
  <si>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</si>
  <si>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</si>
  <si>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</si>
  <si>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</si>
  <si>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</si>
  <si>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</si>
  <si>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</si>
  <si>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</si>
  <si>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</si>
  <si>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</si>
  <si>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</si>
  <si>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</si>
  <si>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</si>
  <si>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</si>
  <si>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</si>
  <si>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</si>
  <si>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</si>
  <si>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</si>
  <si>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</si>
  <si>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</si>
  <si>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</si>
  <si>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</si>
  <si>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</si>
  <si>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</si>
  <si>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</si>
  <si>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</si>
  <si>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</si>
  <si>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</si>
  <si>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</si>
  <si>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</si>
  <si>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</si>
  <si>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</si>
  <si>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</si>
  <si>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</si>
  <si>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</si>
  <si>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</si>
  <si>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</si>
  <si>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</si>
  <si>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</si>
  <si>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</si>
  <si>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</si>
  <si>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</si>
  <si>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</si>
  <si>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</si>
  <si>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</si>
  <si>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</si>
  <si>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</si>
  <si>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</si>
  <si>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</si>
  <si>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</si>
  <si>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</si>
  <si>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</si>
  <si>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</si>
  <si>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</si>
  <si>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</si>
  <si>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</si>
  <si>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</si>
  <si>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</si>
  <si>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</si>
  <si>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</si>
  <si>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</si>
  <si>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</si>
  <si>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</si>
  <si>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</si>
  <si>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</si>
  <si>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</si>
  <si>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</si>
  <si>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</si>
  <si>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</si>
  <si>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</si>
  <si>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</si>
  <si>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</si>
  <si>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</si>
  <si>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</si>
  <si>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</si>
  <si>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</si>
  <si>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</si>
  <si>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</si>
  <si>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</si>
  <si>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</si>
  <si>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</si>
  <si>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</si>
  <si>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</si>
  <si>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</si>
  <si>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</si>
  <si>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</si>
  <si>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</si>
  <si>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</si>
  <si>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</si>
  <si>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</si>
  <si>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</si>
  <si>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</si>
  <si>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</si>
  <si>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</si>
  <si>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</si>
  <si>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</si>
  <si>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</si>
  <si>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</si>
  <si>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</si>
  <si>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</si>
  <si>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</si>
  <si>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</si>
  <si>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</si>
  <si>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</si>
  <si>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</si>
  <si>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</si>
  <si>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</si>
  <si>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</si>
  <si>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</si>
  <si>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</si>
  <si>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</si>
  <si>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</si>
  <si>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</si>
  <si>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</si>
  <si>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</si>
  <si>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</si>
  <si>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</si>
  <si>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</si>
  <si>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</si>
  <si>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</si>
  <si>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</si>
  <si>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</si>
  <si>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</si>
  <si>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</si>
  <si>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</si>
  <si>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</si>
  <si>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</si>
  <si>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</si>
  <si>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</si>
  <si>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</si>
  <si>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</si>
  <si>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</si>
  <si>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</si>
  <si>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</si>
  <si>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</si>
  <si>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</si>
  <si>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</si>
  <si>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</si>
  <si>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</si>
  <si>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</si>
  <si>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</si>
  <si>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</si>
  <si>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</si>
  <si>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</si>
  <si>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</si>
  <si>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</si>
  <si>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</si>
  <si>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</si>
  <si>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</si>
  <si>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</si>
  <si>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</si>
  <si>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</si>
  <si>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</si>
  <si>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</si>
  <si>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</si>
  <si>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</si>
  <si>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</si>
  <si>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</si>
  <si>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</si>
  <si>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</si>
  <si>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</si>
  <si>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</si>
  <si>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</si>
  <si>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</si>
  <si>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</si>
  <si>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</si>
  <si>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</si>
  <si>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</si>
  <si>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</si>
  <si>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</si>
  <si>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</si>
  <si>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</si>
  <si>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</si>
  <si>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</si>
  <si>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</si>
  <si>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</si>
  <si>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</si>
  <si>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</si>
  <si>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</si>
  <si>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</si>
  <si>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</si>
  <si>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</si>
  <si>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</si>
  <si>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</si>
  <si>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</si>
  <si>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</si>
  <si>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</si>
  <si>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</si>
  <si>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</si>
  <si>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</si>
  <si>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</si>
  <si>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</si>
  <si>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</si>
  <si>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</si>
  <si>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</si>
  <si>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</si>
  <si>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</si>
  <si>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</si>
  <si>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</si>
  <si>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</si>
  <si>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</si>
  <si>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</si>
  <si>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</si>
  <si>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</si>
  <si>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</si>
  <si>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</si>
  <si>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</si>
  <si>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</si>
  <si>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</si>
  <si>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</si>
  <si>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</si>
  <si>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</si>
  <si>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</si>
  <si>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</si>
  <si>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</si>
  <si>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</si>
  <si>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</si>
  <si>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</si>
  <si>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</si>
  <si>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</si>
  <si>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</si>
  <si>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</si>
  <si>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</si>
  <si>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</si>
  <si>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</si>
  <si>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</si>
  <si>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</si>
  <si>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</si>
  <si>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</si>
  <si>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</si>
  <si>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</si>
  <si>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</si>
  <si>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</si>
  <si>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</si>
  <si>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</si>
  <si>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</si>
  <si>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</si>
  <si>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</si>
  <si>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</si>
  <si>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</si>
  <si>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</si>
  <si>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</si>
  <si>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</si>
  <si>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</si>
  <si>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</si>
  <si>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</si>
  <si>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</si>
  <si>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</si>
  <si>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</si>
  <si>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</si>
  <si>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</si>
  <si>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</si>
  <si>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</si>
  <si>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</si>
  <si>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</si>
  <si>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</si>
  <si>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</si>
  <si>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</si>
  <si>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</si>
  <si>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</si>
  <si>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</si>
  <si>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</si>
  <si>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</si>
  <si>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</si>
  <si>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</si>
  <si>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</si>
  <si>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</si>
  <si>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</si>
  <si>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</si>
  <si>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</si>
  <si>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</si>
  <si>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</si>
  <si>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</si>
  <si>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</si>
  <si>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</si>
  <si>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</si>
  <si>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</si>
  <si>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</si>
  <si>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</si>
  <si>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</si>
  <si>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</si>
  <si>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</si>
  <si>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</si>
  <si>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</si>
  <si>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</si>
  <si>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</si>
  <si>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</si>
  <si>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</si>
  <si>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</si>
  <si>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</si>
  <si>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</si>
  <si>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</si>
  <si>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</si>
  <si>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</si>
  <si>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</si>
  <si>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</si>
  <si>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</si>
  <si>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</si>
  <si>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</si>
  <si>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</si>
  <si>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</si>
  <si>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</si>
  <si>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</si>
  <si>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</si>
  <si>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</si>
  <si>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</si>
  <si>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</si>
  <si>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</si>
  <si>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</si>
  <si>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</si>
  <si>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</si>
  <si>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</si>
  <si>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</si>
  <si>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</si>
  <si>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</si>
  <si>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</si>
  <si>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</si>
  <si>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</si>
  <si>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</si>
  <si>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</si>
  <si>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</si>
  <si>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</si>
  <si>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</si>
  <si>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</si>
  <si>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</si>
  <si>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</si>
  <si>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</si>
  <si>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</si>
  <si>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</si>
  <si>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</si>
  <si>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</si>
  <si>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</si>
  <si>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</si>
  <si>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</si>
  <si>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</si>
  <si>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</si>
  <si>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</si>
  <si>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</si>
  <si>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</si>
  <si>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</si>
  <si>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</si>
  <si>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</si>
  <si>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</si>
  <si>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</si>
  <si>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</si>
  <si>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</si>
  <si>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</si>
  <si>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</si>
  <si>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</si>
  <si>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</si>
  <si>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</si>
  <si>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</si>
  <si>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</si>
  <si>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</si>
  <si>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</si>
  <si>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</si>
  <si>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</si>
  <si>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</si>
  <si>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</si>
  <si>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</si>
  <si>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</si>
  <si>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</si>
  <si>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</si>
  <si>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</si>
  <si>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</si>
  <si>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</si>
  <si>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</si>
  <si>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</si>
  <si>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</si>
  <si>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</si>
  <si>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</si>
  <si>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</si>
  <si>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</si>
  <si>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</si>
  <si>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</si>
  <si>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</si>
  <si>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</si>
  <si>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</si>
  <si>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</si>
  <si>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</si>
  <si>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</si>
  <si>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</si>
  <si>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</si>
  <si>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</si>
  <si>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</si>
  <si>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</si>
  <si>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</si>
  <si>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</si>
  <si>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</si>
  <si>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</si>
  <si>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</si>
  <si>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</si>
  <si>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</si>
  <si>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</si>
  <si>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</si>
  <si>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</si>
  <si>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</si>
  <si>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</si>
  <si>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</si>
  <si>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</si>
  <si>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</si>
  <si>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</si>
  <si>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</si>
  <si>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</si>
  <si>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</si>
  <si>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</si>
  <si>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</si>
  <si>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</si>
  <si>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</si>
  <si>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</si>
  <si>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</si>
  <si>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</si>
  <si>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</si>
  <si>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</si>
  <si>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</si>
  <si>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</si>
  <si>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</si>
  <si>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</si>
  <si>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</si>
  <si>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</si>
  <si>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</si>
  <si>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</si>
  <si>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</si>
  <si>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</si>
  <si>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</si>
  <si>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</si>
  <si>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</si>
  <si>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</si>
  <si>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</si>
  <si>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</si>
  <si>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</si>
  <si>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</si>
  <si>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</si>
  <si>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</si>
  <si>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</si>
  <si>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</si>
  <si>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</si>
  <si>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</si>
  <si>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</si>
  <si>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</si>
  <si>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</si>
  <si>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</si>
  <si>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</si>
  <si>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</si>
  <si>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</si>
  <si>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</si>
  <si>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</si>
  <si>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</si>
  <si>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</si>
  <si>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</si>
  <si>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</si>
  <si>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</si>
  <si>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</si>
  <si>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</si>
  <si>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</si>
  <si>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</si>
  <si>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</si>
  <si>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</si>
  <si>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</si>
  <si>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</si>
  <si>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</si>
  <si>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</si>
  <si>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</si>
  <si>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</si>
  <si>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</si>
  <si>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</si>
  <si>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</si>
  <si>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</si>
  <si>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</si>
  <si>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</si>
  <si>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</si>
  <si>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</si>
  <si>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</si>
  <si>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</si>
  <si>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</si>
  <si>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</si>
  <si>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</si>
  <si>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</si>
  <si>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</si>
  <si>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</si>
  <si>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</si>
  <si>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</si>
  <si>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</si>
  <si>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</si>
  <si>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</si>
  <si>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</si>
  <si>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</si>
  <si>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</si>
  <si>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</si>
  <si>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</si>
  <si>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</si>
  <si>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</si>
  <si>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</si>
  <si>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</si>
  <si>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</si>
  <si>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</si>
  <si>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</si>
  <si>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</si>
  <si>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</si>
  <si>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</si>
  <si>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</si>
  <si>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</si>
  <si>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</si>
  <si>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</si>
  <si>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</si>
  <si>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</si>
  <si>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</si>
  <si>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</si>
  <si>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</si>
  <si>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</si>
  <si>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</si>
  <si>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</si>
  <si>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</si>
  <si>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</si>
  <si>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</si>
  <si>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</si>
  <si>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</si>
  <si>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</si>
  <si>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</si>
  <si>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</si>
  <si>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</si>
  <si>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</si>
  <si>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</si>
  <si>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</si>
  <si>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</si>
  <si>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</si>
  <si>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</si>
  <si>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</si>
  <si>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</si>
  <si>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</si>
  <si>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</si>
  <si>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</si>
  <si>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</si>
  <si>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</si>
  <si>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</si>
  <si>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</si>
  <si>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</si>
  <si>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</si>
  <si>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</si>
  <si>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</si>
  <si>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</si>
  <si>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</si>
  <si>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</si>
  <si>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</si>
  <si>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</si>
  <si>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</si>
  <si>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</si>
  <si>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</si>
  <si>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</si>
  <si>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</si>
  <si>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</si>
  <si>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</si>
  <si>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</si>
  <si>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</si>
  <si>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</si>
  <si>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</si>
  <si>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</si>
  <si>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</si>
  <si>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</si>
  <si>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</si>
  <si>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</si>
  <si>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</si>
  <si>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</si>
  <si>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</si>
  <si>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</si>
  <si>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</si>
  <si>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</si>
  <si>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</si>
  <si>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</si>
  <si>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</si>
  <si>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</si>
  <si>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</si>
  <si>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</si>
  <si>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</si>
  <si>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</si>
  <si>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</si>
  <si>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</si>
  <si>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</si>
  <si>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</si>
  <si>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</si>
  <si>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</si>
  <si>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</si>
  <si>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</si>
  <si>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</si>
  <si>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</si>
  <si>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</si>
  <si>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</si>
  <si>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</si>
  <si>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</si>
  <si>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</si>
  <si>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</si>
  <si>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</si>
  <si>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</si>
  <si>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</si>
  <si>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</si>
  <si>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</si>
  <si>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</si>
  <si>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</si>
  <si>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</si>
  <si>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</si>
  <si>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</si>
  <si>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</si>
  <si>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</si>
  <si>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</si>
  <si>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</si>
  <si>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</si>
  <si>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</si>
  <si>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</si>
  <si>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</si>
  <si>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</si>
  <si>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</si>
  <si>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</si>
  <si>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</si>
  <si>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</si>
  <si>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</si>
  <si>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</si>
  <si>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</si>
  <si>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</si>
  <si>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</si>
  <si>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</si>
  <si>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</si>
  <si>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</si>
  <si>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</si>
  <si>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</si>
  <si>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</si>
  <si>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</si>
  <si>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</si>
  <si>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</si>
  <si>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</si>
  <si>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</si>
  <si>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</si>
  <si>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</si>
  <si>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</si>
  <si>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</si>
  <si>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</si>
  <si>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</si>
  <si>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</si>
  <si>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</si>
  <si>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</si>
  <si>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</si>
  <si>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</si>
  <si>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</si>
  <si>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</si>
  <si>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</si>
  <si>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</si>
  <si>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</si>
  <si>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</si>
  <si>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</si>
  <si>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</si>
  <si>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</si>
  <si>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</si>
  <si>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</si>
  <si>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</si>
  <si>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</si>
  <si>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</si>
  <si>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</si>
  <si>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</si>
  <si>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</si>
  <si>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</si>
  <si>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</si>
  <si>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</si>
  <si>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</si>
  <si>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</si>
  <si>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</si>
  <si>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</si>
  <si>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</si>
  <si>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</si>
  <si>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</si>
  <si>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</si>
  <si>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</si>
  <si>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</si>
  <si>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</si>
  <si>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</si>
  <si>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</si>
  <si>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</si>
  <si>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</si>
  <si>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</si>
  <si>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</si>
  <si>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</si>
  <si>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</si>
  <si>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</si>
  <si>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</si>
  <si>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</si>
  <si>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</si>
  <si>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</si>
  <si>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</si>
  <si>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</si>
  <si>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</si>
  <si>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</si>
  <si>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</si>
  <si>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</si>
  <si>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</si>
  <si>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</si>
  <si>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</si>
  <si>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</si>
  <si>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</si>
  <si>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</si>
  <si>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</si>
  <si>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</si>
  <si>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</si>
  <si>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</si>
  <si>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</si>
  <si>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</si>
  <si>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</si>
  <si>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</si>
  <si>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</si>
  <si>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</si>
  <si>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</si>
  <si>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</si>
  <si>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</si>
  <si>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</si>
  <si>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</si>
  <si>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</si>
  <si>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</si>
  <si>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</si>
  <si>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</si>
  <si>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</si>
  <si>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</si>
  <si>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</si>
  <si>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</si>
  <si>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</si>
  <si>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</si>
  <si>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</si>
  <si>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</si>
  <si>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</si>
  <si>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</si>
  <si>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</si>
  <si>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</si>
  <si>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</si>
  <si>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</si>
  <si>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</si>
  <si>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</si>
  <si>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</si>
  <si>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</si>
  <si>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</si>
  <si>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</si>
  <si>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</si>
  <si>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</si>
  <si>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</si>
  <si>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</si>
  <si>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</si>
  <si>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</si>
  <si>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</si>
  <si>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</si>
  <si>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</si>
  <si>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</si>
  <si>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</si>
  <si>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</si>
  <si>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</si>
  <si>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</si>
  <si>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</si>
  <si>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</si>
  <si>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</si>
  <si>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</si>
  <si>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</si>
  <si>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</si>
  <si>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</si>
  <si>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</si>
  <si>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</si>
  <si>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</si>
  <si>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</si>
  <si>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</si>
  <si>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</si>
  <si>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</si>
  <si>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</si>
  <si>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</si>
  <si>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</si>
  <si>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</si>
  <si>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</si>
  <si>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</si>
  <si>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</si>
  <si>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</si>
  <si>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</si>
  <si>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</si>
  <si>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</si>
  <si>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</si>
  <si>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</si>
  <si>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</si>
  <si>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</si>
  <si>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</si>
  <si>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</si>
  <si>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</si>
  <si>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</si>
  <si>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</si>
  <si>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</si>
  <si>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</si>
  <si>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</si>
  <si>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</si>
  <si>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</si>
  <si>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</si>
  <si>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</si>
  <si>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</si>
  <si>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</si>
  <si>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</si>
  <si>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</si>
  <si>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</si>
  <si>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</si>
  <si>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</si>
  <si>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</si>
  <si>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</si>
  <si>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</si>
  <si>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</si>
  <si>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</si>
  <si>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</si>
  <si>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</si>
  <si>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</si>
  <si>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</si>
  <si>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</si>
  <si>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</si>
  <si>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</si>
  <si>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</si>
  <si>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</si>
  <si>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</si>
  <si>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</si>
  <si>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</si>
  <si>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</si>
  <si>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</si>
  <si>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</si>
  <si>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</si>
  <si>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</si>
  <si>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</si>
  <si>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</si>
  <si>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</si>
  <si>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</si>
  <si>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</si>
  <si>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</si>
  <si>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</si>
  <si>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</si>
  <si>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</si>
  <si>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</si>
  <si>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</si>
  <si>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</si>
  <si>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</si>
  <si>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</si>
  <si>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</si>
  <si>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</si>
  <si>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</si>
  <si>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</si>
  <si>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</si>
  <si>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</si>
  <si>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</si>
  <si>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</si>
  <si>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</si>
  <si>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</si>
  <si>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</si>
  <si>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</si>
  <si>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</si>
  <si>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</si>
  <si>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</si>
  <si>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</si>
  <si>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</si>
  <si>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</si>
  <si>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</si>
  <si>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</si>
  <si>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</si>
  <si>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</si>
  <si>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</si>
  <si>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</si>
  <si>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</si>
  <si>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</si>
  <si>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</si>
  <si>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</si>
  <si>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</si>
  <si>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</si>
  <si>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</si>
  <si>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</si>
  <si>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</si>
  <si>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</si>
  <si>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</si>
  <si>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</si>
  <si>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</si>
  <si>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</si>
  <si>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</si>
  <si>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</si>
  <si>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</si>
  <si>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</si>
  <si>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</si>
  <si>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</si>
  <si>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</si>
  <si>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</si>
  <si>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</si>
  <si>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</si>
  <si>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</si>
  <si>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</si>
  <si>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</si>
  <si>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</si>
  <si>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</si>
  <si>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</si>
  <si>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</si>
  <si>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</si>
  <si>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</si>
  <si>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</si>
  <si>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</si>
  <si>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</si>
  <si>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</si>
  <si>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</si>
  <si>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</si>
  <si>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</si>
  <si>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</si>
  <si>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</si>
  <si>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</si>
  <si>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</si>
  <si>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</si>
  <si>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</si>
  <si>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</si>
  <si>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</si>
  <si>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</si>
  <si>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</si>
  <si>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</si>
  <si>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</si>
  <si>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</si>
  <si>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</si>
  <si>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</si>
  <si>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</si>
  <si>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</si>
  <si>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</si>
  <si>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</si>
  <si>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</si>
  <si>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</si>
  <si>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</si>
  <si>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</si>
  <si>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</si>
  <si>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</si>
  <si>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</si>
  <si>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</si>
  <si>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</si>
  <si>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</si>
  <si>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</si>
  <si>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</si>
  <si>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</si>
  <si>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</si>
  <si>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</si>
  <si>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</si>
  <si>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</si>
  <si>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</si>
  <si>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</si>
  <si>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</si>
  <si>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</si>
  <si>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</si>
  <si>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</si>
  <si>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</si>
  <si>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</si>
  <si>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</si>
  <si>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</si>
  <si>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</si>
  <si>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</si>
  <si>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</si>
  <si>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</si>
  <si>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</si>
  <si>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</si>
  <si>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</si>
  <si>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</si>
  <si>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</si>
  <si>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</si>
  <si>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</si>
  <si>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</si>
  <si>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</si>
  <si>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</si>
  <si>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</si>
  <si>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</si>
  <si>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</si>
  <si>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</si>
  <si>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</si>
  <si>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</si>
  <si>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</si>
  <si>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</si>
  <si>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</si>
  <si>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</si>
  <si>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</si>
  <si>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</si>
  <si>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</si>
  <si>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</si>
  <si>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</si>
  <si>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</si>
  <si>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</si>
  <si>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</si>
  <si>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</si>
  <si>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</si>
  <si>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</si>
  <si>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</si>
  <si>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</si>
  <si>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</si>
  <si>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</si>
  <si>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</si>
  <si>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</si>
  <si>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</si>
  <si>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</si>
  <si>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</si>
  <si>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</si>
  <si>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</si>
  <si>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</si>
  <si>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</si>
  <si>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</si>
  <si>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</si>
  <si>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</si>
  <si>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</si>
  <si>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</si>
  <si>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</si>
  <si>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</si>
  <si>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</si>
  <si>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</si>
  <si>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</si>
  <si>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</si>
  <si>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</si>
  <si>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</si>
  <si>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</si>
  <si>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</si>
  <si>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</si>
  <si>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</si>
  <si>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</si>
  <si>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</si>
  <si>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</si>
  <si>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</si>
  <si>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</si>
  <si>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</si>
  <si>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</si>
  <si>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</si>
  <si>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</si>
  <si>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</si>
  <si>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</si>
  <si>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</si>
  <si>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</si>
  <si>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</si>
  <si>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</si>
  <si>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</si>
  <si>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</si>
  <si>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</si>
  <si>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</si>
  <si>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</si>
  <si>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</si>
  <si>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</si>
  <si>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</si>
  <si>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</si>
  <si>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</si>
  <si>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</si>
  <si>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</si>
  <si>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</si>
  <si>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</si>
  <si>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</si>
  <si>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</si>
  <si>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</si>
  <si>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</si>
  <si>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</si>
  <si>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</si>
  <si>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</si>
  <si>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</si>
  <si>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</si>
  <si>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</si>
  <si>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</si>
  <si>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</si>
  <si>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</si>
  <si>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</si>
  <si>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</si>
  <si>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</si>
  <si>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</si>
  <si>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</si>
  <si>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</si>
  <si>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</si>
  <si>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</si>
  <si>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</si>
  <si>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</si>
  <si>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</si>
  <si>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</si>
  <si>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</si>
  <si>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</si>
  <si>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</si>
  <si>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</si>
  <si>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</si>
  <si>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</si>
  <si>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</si>
  <si>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</si>
  <si>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</si>
  <si>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</si>
  <si>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</si>
  <si>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</si>
  <si>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</si>
  <si>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</si>
  <si>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</si>
  <si>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</si>
  <si>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</si>
  <si>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</si>
  <si>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</si>
  <si>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</si>
  <si>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</si>
  <si>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</si>
  <si>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</si>
  <si>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</si>
  <si>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</si>
  <si>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</si>
  <si>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</si>
  <si>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</si>
  <si>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</si>
  <si>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</si>
  <si>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</si>
  <si>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</si>
  <si>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</si>
  <si>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</si>
  <si>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</si>
  <si>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</si>
  <si>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</si>
  <si>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</si>
  <si>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</si>
  <si>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</si>
  <si>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</si>
  <si>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</si>
  <si>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</si>
  <si>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</si>
  <si>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</si>
  <si>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</si>
  <si>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</si>
  <si>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</si>
  <si>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</si>
  <si>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</si>
  <si>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</si>
  <si>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</si>
  <si>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</si>
  <si>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</si>
  <si>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</si>
  <si>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</si>
  <si>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</si>
  <si>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</si>
  <si>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</si>
  <si>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</si>
  <si>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</si>
  <si>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</si>
  <si>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</si>
  <si>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</si>
  <si>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</si>
  <si>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</si>
  <si>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</si>
  <si>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</si>
  <si>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</si>
  <si>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</si>
  <si>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</si>
  <si>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</si>
  <si>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</si>
  <si>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</si>
  <si>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</si>
  <si>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</si>
  <si>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</si>
  <si>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</si>
  <si>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</si>
  <si>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</si>
  <si>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</si>
  <si>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</si>
  <si>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</si>
  <si>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</si>
  <si>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</si>
  <si>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</si>
  <si>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</si>
  <si>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</si>
  <si>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</si>
  <si>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</si>
  <si>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</si>
  <si>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</si>
  <si>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</si>
  <si>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</si>
  <si>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</si>
  <si>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</si>
  <si>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</si>
  <si>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</si>
  <si>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</si>
  <si>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</si>
  <si>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</si>
  <si>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</si>
  <si>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</si>
  <si>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</si>
  <si>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</si>
  <si>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</si>
  <si>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</si>
  <si>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</si>
  <si>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</si>
  <si>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</si>
  <si>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</si>
  <si>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</si>
  <si>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</si>
  <si>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</si>
  <si>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</si>
  <si>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</si>
  <si>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</si>
  <si>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</si>
  <si>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</si>
  <si>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</si>
  <si>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</si>
  <si>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</si>
  <si>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</si>
  <si>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</si>
  <si>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</si>
  <si>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</si>
  <si>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</si>
  <si>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</si>
  <si>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</si>
  <si>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</si>
  <si>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</si>
  <si>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</si>
  <si>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</si>
  <si>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</si>
  <si>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</si>
  <si>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</si>
  <si>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</si>
  <si>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</si>
  <si>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</si>
  <si>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</si>
  <si>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</si>
  <si>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</si>
  <si>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</si>
  <si>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</si>
  <si>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</si>
  <si>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</si>
  <si>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</si>
  <si>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</si>
  <si>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</si>
  <si>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</si>
  <si>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</si>
  <si>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</si>
  <si>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</si>
  <si>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</si>
  <si>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</si>
  <si>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</si>
  <si>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</si>
  <si>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</si>
  <si>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</si>
  <si>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</si>
  <si>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</si>
  <si>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</si>
  <si>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</si>
  <si>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</si>
  <si>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</si>
  <si>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</si>
  <si>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</si>
  <si>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</si>
  <si>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</si>
  <si>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</si>
  <si>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</si>
  <si>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</si>
  <si>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</si>
  <si>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</si>
  <si>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</si>
  <si>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</si>
  <si>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</si>
  <si>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</si>
  <si>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</si>
  <si>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</si>
  <si>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</si>
  <si>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</si>
  <si>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</si>
  <si>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</si>
  <si>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</si>
  <si>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</si>
  <si>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</si>
  <si>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</si>
  <si>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</si>
  <si>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</si>
  <si>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</si>
  <si>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</si>
  <si>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</si>
  <si>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</si>
  <si>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</si>
  <si>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</si>
  <si>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</si>
  <si>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</si>
  <si>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</si>
  <si>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</si>
  <si>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</si>
  <si>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</si>
  <si>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</si>
  <si>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</si>
  <si>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</si>
  <si>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</si>
  <si>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</si>
  <si>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</si>
  <si>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</si>
  <si>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</si>
  <si>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</si>
  <si>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</si>
  <si>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</si>
  <si>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</si>
  <si>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</si>
  <si>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</si>
  <si>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</si>
  <si>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</si>
  <si>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</si>
  <si>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</si>
  <si>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</si>
  <si>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</si>
  <si>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</si>
  <si>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</si>
  <si>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</si>
  <si>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</si>
  <si>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</si>
  <si>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</si>
  <si>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</si>
  <si>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</si>
  <si>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</si>
  <si>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</si>
  <si>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</si>
  <si>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</si>
  <si>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</si>
  <si>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</si>
  <si>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</si>
  <si>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</si>
  <si>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</si>
  <si>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</si>
  <si>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</si>
  <si>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</si>
  <si>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</si>
  <si>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</si>
  <si>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</si>
  <si>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</si>
  <si>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</si>
  <si>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</si>
  <si>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</si>
  <si>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</si>
  <si>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</si>
  <si>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</si>
  <si>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</si>
  <si>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</si>
  <si>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</si>
  <si>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</si>
  <si>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</si>
  <si>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</si>
  <si>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</si>
  <si>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</si>
  <si>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</si>
  <si>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</si>
  <si>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</si>
  <si>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</si>
  <si>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</si>
  <si>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</si>
  <si>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</si>
  <si>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</si>
  <si>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</si>
  <si>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</si>
  <si>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</si>
  <si>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</si>
  <si>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</si>
  <si>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</si>
  <si>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</si>
  <si>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</si>
  <si>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</si>
  <si>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</si>
  <si>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</si>
  <si>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</si>
  <si>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</si>
  <si>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</si>
  <si>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</si>
  <si>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</si>
  <si>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</si>
  <si>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</si>
  <si>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</si>
  <si>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</si>
  <si>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</si>
  <si>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</si>
  <si>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</si>
  <si>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</si>
  <si>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</si>
  <si>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</si>
  <si>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</si>
  <si>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</si>
  <si>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</si>
  <si>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</si>
  <si>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</si>
  <si>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</si>
  <si>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</si>
  <si>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</si>
  <si>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</si>
  <si>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</si>
  <si>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</si>
  <si>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</si>
  <si>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</si>
  <si>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</si>
  <si>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</si>
  <si>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</si>
  <si>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</si>
  <si>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</si>
  <si>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</si>
  <si>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</si>
  <si>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</si>
  <si>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</si>
  <si>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</si>
  <si>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</si>
  <si>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</si>
  <si>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</si>
  <si>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</si>
  <si>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</si>
  <si>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</si>
  <si>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</si>
  <si>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</si>
  <si>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</si>
  <si>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</si>
  <si>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</si>
  <si>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</si>
  <si>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</si>
  <si>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</si>
  <si>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</si>
  <si>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</si>
  <si>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</si>
  <si>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</si>
  <si>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</si>
  <si>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</si>
  <si>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</si>
  <si>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</si>
  <si>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</si>
  <si>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</si>
  <si>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</si>
  <si>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</si>
  <si>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</si>
  <si>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</si>
  <si>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</si>
  <si>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</si>
  <si>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</si>
  <si>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</si>
  <si>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</si>
  <si>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</si>
  <si>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</si>
  <si>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</si>
  <si>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</si>
  <si>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</si>
  <si>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</si>
  <si>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</si>
  <si>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</si>
  <si>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</si>
  <si>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</si>
  <si>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</si>
  <si>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</si>
  <si>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</si>
  <si>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</si>
  <si>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</si>
  <si>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</si>
  <si>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</si>
  <si>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</si>
  <si>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</si>
  <si>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</si>
  <si>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</si>
  <si>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</si>
  <si>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</si>
  <si>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</si>
  <si>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</si>
  <si>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</si>
  <si>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</si>
  <si>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</si>
  <si>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</si>
  <si>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</si>
  <si>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</si>
  <si>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</si>
  <si>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</si>
  <si>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</si>
  <si>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</si>
  <si>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</si>
  <si>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</si>
  <si>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</si>
  <si>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</si>
  <si>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</si>
  <si>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</si>
  <si>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</si>
  <si>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</si>
  <si>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</si>
  <si>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</si>
  <si>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</si>
  <si>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</si>
  <si>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</si>
  <si>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</si>
  <si>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</si>
  <si>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</si>
  <si>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</si>
  <si>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</si>
  <si>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</si>
  <si>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</si>
  <si>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</si>
  <si>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</si>
  <si>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</si>
  <si>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</si>
  <si>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</si>
  <si>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</si>
  <si>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</si>
  <si>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</si>
  <si>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</si>
  <si>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</si>
  <si>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</si>
  <si>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</si>
  <si>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</si>
  <si>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</si>
  <si>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</si>
  <si>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</si>
  <si>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</si>
  <si>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</si>
  <si>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</si>
  <si>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</si>
  <si>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</si>
  <si>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</si>
  <si>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</si>
  <si>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</si>
  <si>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</si>
  <si>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</si>
  <si>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</si>
  <si>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</si>
  <si>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</si>
  <si>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</si>
  <si>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</si>
  <si>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</si>
  <si>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</si>
  <si>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</si>
  <si>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</si>
  <si>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</si>
  <si>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</si>
  <si>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</si>
  <si>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</si>
  <si>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</si>
  <si>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</si>
  <si>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</si>
  <si>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</si>
  <si>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</si>
  <si>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</si>
  <si>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</si>
  <si>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</si>
  <si>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</si>
  <si>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</si>
  <si>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</si>
  <si>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</si>
  <si>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</si>
  <si>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</si>
  <si>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</si>
  <si>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</si>
  <si>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</si>
  <si>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</si>
  <si>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</si>
  <si>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</si>
  <si>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</si>
  <si>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</si>
  <si>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</si>
  <si>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</si>
  <si>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</si>
  <si>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</si>
  <si>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</si>
  <si>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</si>
  <si>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</si>
  <si>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</si>
  <si>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</si>
  <si>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</si>
  <si>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</si>
  <si>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</si>
  <si>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</si>
  <si>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</si>
  <si>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</si>
  <si>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</si>
  <si>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</si>
  <si>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</si>
  <si>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</si>
  <si>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</si>
  <si>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</si>
  <si>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</si>
  <si>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</si>
  <si>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</si>
  <si>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</si>
  <si>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</si>
  <si>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</si>
  <si>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</si>
  <si>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</si>
  <si>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</si>
  <si>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</si>
  <si>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</si>
  <si>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</si>
  <si>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</si>
  <si>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</si>
  <si>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</si>
  <si>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</si>
  <si>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</si>
  <si>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</si>
  <si>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</si>
  <si>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</si>
  <si>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</si>
  <si>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</si>
  <si>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</si>
  <si>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</si>
  <si>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</si>
  <si>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</si>
  <si>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</si>
  <si>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</si>
  <si>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</si>
  <si>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</si>
  <si>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</si>
  <si>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</si>
  <si>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</si>
  <si>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</si>
  <si>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</si>
  <si>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</si>
  <si>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</si>
  <si>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</si>
  <si>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</si>
  <si>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</si>
  <si>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</si>
  <si>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</si>
  <si>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</si>
  <si>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</si>
  <si>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</si>
  <si>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</si>
  <si>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</si>
  <si>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</si>
  <si>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</si>
  <si>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</si>
  <si>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</si>
  <si>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</si>
  <si>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</si>
  <si>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</si>
  <si>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</si>
  <si>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</si>
  <si>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</si>
  <si>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</si>
  <si>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</si>
  <si>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</si>
  <si>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</si>
  <si>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</si>
  <si>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</si>
  <si>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</si>
  <si>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</si>
  <si>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</si>
  <si>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</si>
  <si>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</si>
  <si>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</si>
  <si>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</si>
  <si>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</si>
  <si>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</si>
  <si>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</si>
  <si>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</si>
  <si>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</si>
  <si>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</si>
  <si>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</si>
  <si>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</si>
  <si>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</si>
  <si>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</si>
  <si>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</si>
  <si>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</si>
  <si>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</si>
  <si>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</si>
  <si>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</si>
  <si>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</si>
  <si>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</si>
  <si>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</si>
  <si>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</si>
  <si>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</si>
  <si>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</si>
  <si>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</si>
  <si>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</si>
  <si>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</si>
  <si>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</si>
  <si>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</si>
  <si>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</si>
  <si>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</si>
  <si>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</si>
  <si>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</si>
  <si>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</si>
  <si>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</si>
  <si>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</si>
  <si>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</si>
  <si>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</si>
  <si>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</si>
  <si>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</si>
  <si>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</si>
  <si>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</si>
  <si>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</si>
  <si>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</si>
  <si>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</si>
  <si>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</si>
  <si>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</si>
  <si>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</si>
  <si>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</si>
  <si>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</si>
  <si>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</si>
  <si>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</si>
  <si>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</si>
  <si>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</si>
  <si>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</si>
  <si>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</si>
  <si>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</si>
  <si>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</si>
  <si>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</si>
  <si>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</si>
  <si>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</si>
  <si>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</si>
  <si>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</si>
  <si>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</si>
  <si>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</si>
  <si>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</si>
  <si>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</si>
  <si>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</si>
  <si>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</si>
  <si>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</si>
  <si>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</si>
  <si>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</si>
  <si>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</si>
  <si>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</si>
  <si>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</si>
  <si>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</si>
  <si>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</si>
  <si>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</si>
  <si>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</si>
  <si>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</si>
  <si>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</si>
  <si>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</si>
  <si>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</si>
  <si>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</si>
  <si>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</si>
  <si>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</si>
  <si>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</si>
  <si>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</si>
  <si>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</si>
  <si>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</si>
  <si>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</si>
  <si>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</si>
  <si>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</si>
  <si>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</si>
  <si>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</si>
  <si>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</si>
  <si>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</si>
  <si>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</si>
  <si>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</si>
  <si>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</si>
  <si>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</si>
  <si>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</si>
  <si>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</si>
  <si>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</si>
  <si>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</si>
  <si>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</si>
  <si>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</si>
  <si>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</si>
  <si>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</si>
  <si>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</si>
  <si>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</si>
  <si>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</si>
  <si>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</si>
  <si>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</si>
  <si>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</si>
  <si>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</si>
  <si>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</si>
  <si>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</si>
  <si>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</si>
  <si>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</si>
  <si>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</si>
  <si>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</si>
  <si>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</si>
  <si>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</si>
  <si>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</si>
  <si>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</si>
  <si>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</si>
  <si>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</si>
  <si>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</si>
  <si>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</si>
  <si>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</si>
  <si>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</si>
  <si>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</si>
  <si>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</si>
  <si>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</si>
  <si>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</si>
  <si>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</si>
  <si>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</si>
  <si>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</si>
  <si>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</si>
  <si>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</si>
  <si>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</si>
  <si>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</si>
  <si>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</si>
  <si>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</si>
  <si>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</si>
  <si>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</si>
  <si>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</si>
  <si>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</si>
  <si>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</si>
  <si>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</si>
  <si>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</si>
  <si>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</si>
  <si>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</si>
  <si>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</si>
  <si>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</si>
  <si>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</si>
  <si>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</si>
  <si>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</si>
  <si>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</si>
  <si>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</si>
  <si>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</si>
  <si>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</si>
  <si>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</si>
  <si>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</si>
  <si>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</si>
  <si>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</si>
  <si>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</si>
  <si>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</si>
  <si>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</si>
  <si>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</si>
  <si>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</si>
  <si>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</si>
  <si>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</si>
  <si>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</si>
  <si>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</si>
  <si>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</si>
  <si>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</si>
  <si>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</si>
  <si>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</si>
  <si>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</si>
  <si>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</si>
  <si>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</si>
  <si>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</si>
  <si>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</si>
  <si>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</si>
  <si>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</si>
  <si>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</si>
  <si>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</si>
  <si>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</si>
  <si>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</si>
  <si>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</si>
  <si>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</si>
  <si>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</si>
  <si>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</si>
  <si>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</si>
  <si>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</si>
  <si>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</si>
  <si>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</si>
  <si>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</si>
  <si>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</si>
  <si>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</si>
  <si>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</si>
  <si>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</si>
  <si>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</si>
  <si>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</si>
  <si>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</si>
  <si>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</si>
  <si>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</si>
  <si>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</si>
  <si>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</si>
  <si>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</si>
  <si>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</si>
  <si>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</si>
  <si>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</si>
  <si>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</si>
  <si>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</si>
  <si>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</si>
  <si>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</si>
  <si>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</si>
  <si>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</si>
  <si>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</si>
  <si>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</si>
  <si>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</si>
  <si>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</si>
  <si>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</si>
  <si>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</si>
  <si>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</si>
  <si>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</si>
  <si>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</si>
  <si>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</si>
  <si>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</si>
  <si>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</si>
  <si>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</si>
  <si>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</si>
  <si>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</si>
  <si>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</si>
  <si>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</si>
  <si>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</si>
  <si>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</si>
  <si>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</si>
  <si>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</si>
  <si>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</si>
  <si>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</si>
  <si>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</si>
  <si>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</si>
  <si>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</si>
  <si>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</si>
  <si>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</si>
  <si>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</si>
  <si>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</si>
  <si>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</si>
  <si>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</si>
  <si>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</si>
  <si>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</si>
  <si>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</si>
  <si>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</si>
  <si>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</si>
  <si>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</si>
  <si>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</si>
  <si>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</si>
  <si>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</si>
  <si>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</si>
  <si>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</si>
  <si>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</si>
  <si>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</si>
  <si>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</si>
  <si>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</si>
  <si>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</si>
  <si>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</si>
  <si>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</si>
  <si>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</si>
  <si>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</si>
  <si>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</si>
  <si>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</si>
  <si>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</si>
  <si>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</si>
  <si>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</si>
  <si>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</si>
  <si>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</si>
  <si>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</si>
  <si>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</si>
  <si>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</si>
  <si>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</si>
  <si>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</si>
  <si>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</si>
  <si>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</si>
  <si>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</si>
  <si>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</si>
  <si>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</si>
  <si>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</si>
  <si>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</si>
  <si>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</si>
  <si>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</si>
  <si>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</si>
  <si>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</si>
  <si>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</si>
  <si>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</si>
  <si>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</si>
  <si>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</si>
  <si>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</si>
  <si>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</si>
  <si>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</si>
  <si>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</si>
  <si>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</si>
  <si>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</si>
  <si>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</si>
  <si>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</si>
  <si>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</si>
  <si>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</si>
  <si>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</si>
  <si>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</si>
  <si>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</si>
  <si>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</si>
  <si>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</si>
  <si>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</si>
  <si>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</si>
  <si>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</si>
  <si>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</si>
  <si>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</si>
  <si>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</si>
  <si>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</si>
  <si>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</si>
  <si>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</si>
  <si>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</si>
  <si>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</si>
  <si>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</si>
  <si>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</si>
  <si>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</si>
  <si>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</si>
  <si>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</si>
  <si>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</si>
  <si>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</si>
  <si>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</si>
  <si>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</si>
  <si>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</si>
  <si>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</si>
  <si>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</si>
  <si>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</si>
  <si>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</si>
  <si>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</si>
  <si>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</si>
  <si>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</si>
  <si>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</si>
  <si>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</si>
  <si>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</si>
  <si>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</si>
  <si>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</si>
  <si>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</si>
  <si>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</si>
  <si>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</si>
  <si>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</si>
  <si>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</si>
  <si>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</si>
  <si>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</si>
  <si>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</si>
  <si>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</si>
  <si>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</si>
  <si>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</si>
  <si>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</si>
  <si>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</si>
  <si>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</si>
  <si>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</si>
  <si>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</si>
  <si>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</si>
  <si>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</si>
  <si>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</si>
  <si>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</si>
  <si>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</si>
  <si>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</si>
  <si>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</si>
  <si>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</si>
  <si>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</si>
  <si>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</si>
  <si>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</si>
  <si>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</si>
  <si>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</si>
  <si>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</si>
  <si>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</si>
  <si>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</si>
  <si>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</si>
  <si>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</si>
  <si>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</si>
  <si>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</si>
  <si>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</si>
  <si>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</si>
  <si>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</si>
  <si>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</si>
  <si>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</si>
  <si>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</si>
  <si>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</si>
  <si>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</si>
  <si>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</si>
  <si>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</si>
  <si>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</si>
  <si>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</si>
  <si>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</si>
  <si>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</si>
  <si>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</si>
  <si>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</si>
  <si>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</si>
  <si>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</si>
  <si>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</si>
  <si>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</si>
  <si>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</si>
  <si>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</si>
  <si>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</si>
  <si>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</si>
  <si>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</si>
  <si>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</si>
  <si>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</si>
  <si>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</si>
  <si>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</si>
  <si>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</si>
  <si>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</si>
  <si>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</si>
  <si>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</si>
  <si>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</si>
  <si>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</si>
  <si>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</si>
  <si>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</si>
  <si>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</si>
  <si>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</si>
  <si>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</si>
  <si>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</si>
  <si>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</si>
  <si>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</si>
  <si>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</si>
  <si>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</si>
  <si>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</si>
  <si>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</si>
  <si>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</si>
  <si>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</si>
  <si>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</si>
  <si>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</si>
  <si>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</si>
  <si>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</si>
  <si>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</si>
  <si>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</si>
  <si>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</si>
  <si>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</si>
  <si>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</si>
  <si>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</si>
  <si>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</si>
  <si>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</si>
  <si>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</si>
  <si>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</si>
  <si>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</si>
  <si>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</si>
  <si>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</si>
  <si>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</si>
  <si>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</si>
  <si>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</si>
  <si>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</si>
  <si>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</si>
  <si>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</si>
  <si>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</si>
  <si>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</si>
  <si>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</si>
  <si>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</si>
  <si>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</si>
  <si>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</si>
  <si>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</si>
  <si>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</si>
  <si>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</si>
  <si>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</si>
  <si>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</si>
  <si>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</si>
  <si>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</si>
  <si>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</si>
  <si>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</si>
  <si>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</si>
  <si>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</si>
  <si>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</si>
  <si>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</si>
  <si>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</si>
  <si>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</si>
  <si>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</si>
  <si>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</si>
  <si>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</si>
  <si>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</si>
  <si>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</si>
  <si>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</si>
  <si>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</si>
  <si>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</si>
  <si>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</si>
  <si>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</si>
  <si>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</si>
  <si>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</si>
  <si>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</si>
  <si>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</si>
  <si>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</si>
  <si>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</si>
  <si>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</si>
  <si>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</si>
  <si>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</si>
  <si>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</si>
  <si>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</si>
  <si>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</si>
  <si>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</si>
  <si>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</si>
  <si>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</si>
  <si>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</si>
  <si>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</si>
  <si>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</si>
  <si>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</si>
  <si>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</si>
  <si>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</si>
  <si>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</si>
  <si>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</si>
  <si>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</si>
  <si>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</si>
  <si>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</si>
  <si>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</si>
  <si>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</si>
  <si>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</si>
  <si>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</si>
  <si>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</si>
  <si>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</si>
  <si>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</si>
  <si>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</si>
  <si>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</si>
  <si>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</si>
  <si>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</si>
  <si>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</si>
  <si>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</si>
  <si>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</si>
  <si>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</si>
  <si>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</si>
  <si>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</si>
  <si>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</si>
  <si>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</si>
  <si>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</si>
  <si>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</si>
  <si>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</si>
  <si>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</si>
  <si>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</si>
  <si>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</si>
  <si>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</si>
  <si>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</si>
  <si>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</si>
  <si>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</si>
  <si>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</si>
  <si>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</si>
  <si>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</si>
  <si>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</si>
  <si>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</si>
  <si>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</si>
  <si>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</si>
  <si>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</si>
  <si>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</si>
  <si>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</si>
  <si>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</si>
  <si>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</si>
  <si>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</si>
  <si>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</si>
  <si>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</si>
  <si>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</si>
  <si>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</si>
  <si>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</si>
  <si>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</si>
  <si>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</si>
  <si>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</si>
  <si>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</si>
  <si>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</si>
  <si>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</si>
  <si>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</si>
  <si>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</si>
  <si>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</si>
  <si>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</si>
  <si>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</si>
  <si>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</si>
  <si>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</si>
  <si>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</si>
  <si>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</si>
  <si>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</si>
  <si>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</si>
  <si>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</si>
  <si>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</si>
  <si>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</si>
  <si>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</si>
  <si>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</si>
  <si>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</si>
  <si>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</si>
  <si>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</si>
  <si>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</si>
  <si>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</si>
  <si>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</si>
  <si>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</si>
  <si>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</si>
  <si>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</si>
  <si>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</si>
  <si>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</si>
  <si>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</si>
  <si>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</si>
  <si>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</si>
  <si>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</si>
  <si>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</si>
  <si>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</si>
  <si>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</si>
  <si>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</si>
  <si>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</si>
  <si>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</si>
  <si>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</si>
  <si>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</si>
  <si>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</si>
  <si>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</si>
  <si>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</si>
  <si>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</si>
  <si>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</si>
  <si>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</si>
  <si>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</si>
  <si>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</si>
  <si>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</si>
  <si>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</si>
  <si>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</si>
  <si>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</si>
  <si>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</si>
  <si>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</si>
  <si>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</si>
  <si>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</si>
  <si>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</si>
  <si>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</si>
  <si>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</si>
  <si>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</si>
  <si>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</si>
  <si>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</si>
  <si>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</si>
  <si>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</si>
  <si>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</si>
  <si>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</si>
  <si>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</si>
  <si>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</si>
  <si>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</si>
  <si>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</si>
  <si>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</si>
  <si>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</si>
  <si>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</si>
  <si>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</si>
  <si>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</si>
  <si>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</si>
  <si>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</si>
  <si>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</si>
  <si>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</si>
  <si>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</si>
  <si>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</si>
  <si>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</si>
  <si>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</si>
  <si>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</si>
  <si>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</si>
  <si>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</si>
  <si>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</si>
  <si>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</si>
  <si>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</si>
  <si>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</si>
  <si>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</si>
  <si>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</si>
  <si>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</si>
  <si>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</si>
  <si>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</si>
  <si>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</si>
  <si>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</si>
  <si>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</si>
  <si>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</si>
  <si>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</si>
  <si>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</si>
  <si>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</si>
  <si>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</si>
  <si>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</si>
  <si>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</si>
  <si>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</si>
  <si>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</si>
  <si>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</si>
  <si>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</si>
  <si>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</si>
  <si>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</si>
  <si>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</si>
  <si>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</si>
  <si>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</si>
  <si>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</si>
  <si>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</si>
  <si>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</si>
  <si>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</si>
  <si>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</si>
  <si>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</si>
  <si>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</si>
  <si>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</si>
  <si>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</si>
  <si>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</si>
  <si>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</si>
  <si>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</si>
  <si>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</si>
  <si>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</si>
  <si>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</si>
  <si>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</si>
  <si>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</si>
  <si>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</si>
  <si>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</si>
  <si>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</si>
  <si>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</si>
  <si>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</si>
  <si>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</si>
  <si>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</si>
  <si>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</si>
  <si>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</si>
  <si>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</si>
  <si>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</si>
  <si>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</si>
  <si>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</si>
  <si>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</si>
  <si>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</si>
  <si>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</si>
  <si>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</si>
  <si>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</si>
  <si>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</si>
  <si>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</si>
  <si>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</si>
  <si>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</si>
  <si>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</si>
  <si>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</si>
  <si>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</si>
  <si>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</si>
  <si>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</si>
  <si>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</si>
  <si>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</si>
  <si>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</si>
  <si>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</si>
  <si>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</si>
  <si>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</si>
  <si>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</si>
  <si>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</si>
  <si>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</si>
  <si>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</si>
  <si>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</si>
  <si>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</si>
  <si>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</si>
  <si>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</si>
  <si>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</si>
  <si>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</si>
  <si>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</si>
  <si>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</si>
  <si>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</si>
  <si>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</si>
  <si>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</si>
  <si>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</si>
  <si>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</si>
  <si>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</si>
  <si>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</si>
  <si>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</si>
  <si>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</si>
  <si>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</si>
  <si>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</si>
  <si>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</si>
  <si>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</si>
  <si>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</si>
  <si>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</si>
  <si>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</si>
  <si>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</si>
  <si>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</si>
  <si>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</si>
  <si>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</si>
  <si>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</si>
  <si>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</si>
  <si>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</si>
  <si>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</si>
  <si>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</si>
  <si>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</si>
  <si>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</si>
  <si>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</si>
  <si>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</si>
  <si>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</si>
  <si>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</si>
  <si>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</si>
  <si>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</si>
  <si>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</si>
  <si>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</si>
  <si>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</si>
  <si>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</si>
  <si>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</si>
  <si>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</si>
  <si>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</si>
  <si>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</si>
  <si>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</si>
  <si>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</si>
  <si>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</si>
  <si>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</si>
  <si>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</si>
  <si>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</si>
  <si>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</si>
  <si>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</si>
  <si>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</si>
  <si>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</si>
  <si>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</si>
  <si>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</si>
  <si>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</si>
  <si>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</si>
  <si>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</si>
  <si>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</si>
  <si>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</si>
  <si>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</si>
  <si>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</si>
  <si>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</si>
  <si>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</si>
  <si>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</si>
  <si>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</si>
  <si>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</si>
  <si>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</si>
  <si>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</si>
  <si>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</si>
  <si>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</si>
  <si>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</si>
  <si>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</si>
  <si>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</si>
  <si>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</si>
  <si>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</si>
  <si>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</si>
  <si>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</si>
  <si>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</si>
  <si>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</si>
  <si>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</si>
  <si>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</si>
  <si>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</si>
  <si>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</si>
  <si>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</si>
  <si>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</si>
  <si>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</si>
  <si>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</si>
  <si>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</si>
  <si>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</si>
  <si>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</si>
  <si>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</si>
  <si>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</si>
  <si>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</si>
  <si>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</si>
  <si>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</si>
  <si>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</si>
  <si>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</si>
  <si>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</si>
  <si>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</si>
  <si>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</si>
  <si>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</si>
  <si>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</si>
  <si>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</si>
  <si>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</si>
  <si>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</si>
  <si>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</si>
  <si>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</si>
  <si>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</si>
  <si>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</si>
  <si>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</si>
  <si>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</si>
  <si>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</si>
  <si>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</si>
  <si>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</si>
  <si>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</si>
  <si>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</si>
  <si>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</si>
  <si>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</si>
  <si>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</si>
  <si>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</si>
  <si>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</si>
  <si>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</si>
  <si>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</si>
  <si>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</si>
  <si>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</si>
  <si>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</si>
  <si>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</si>
  <si>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</si>
  <si>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</si>
  <si>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</si>
  <si>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</si>
  <si>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</si>
  <si>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</si>
  <si>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</si>
  <si>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</si>
  <si>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</si>
  <si>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</si>
  <si>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</si>
  <si>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</si>
  <si>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</si>
  <si>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</si>
  <si>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</si>
  <si>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</si>
  <si>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</si>
  <si>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</si>
  <si>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</si>
  <si>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</si>
  <si>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</si>
  <si>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</si>
  <si>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</si>
  <si>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</si>
  <si>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</si>
  <si>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</si>
  <si>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</si>
  <si>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</si>
  <si>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</si>
  <si>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</si>
  <si>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</si>
  <si>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</si>
  <si>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</si>
  <si>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</si>
  <si>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</si>
  <si>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</si>
  <si>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</si>
  <si>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</si>
  <si>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</si>
  <si>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</si>
  <si>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</si>
  <si>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</si>
  <si>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</si>
  <si>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</si>
  <si>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</si>
  <si>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</si>
  <si>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</si>
  <si>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</si>
  <si>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</si>
  <si>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</si>
  <si>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</si>
  <si>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</si>
  <si>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</si>
  <si>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</si>
  <si>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</si>
  <si>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</si>
  <si>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</si>
  <si>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</si>
  <si>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</si>
  <si>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</si>
  <si>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</si>
  <si>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</si>
  <si>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</si>
  <si>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</si>
  <si>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</si>
  <si>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</si>
  <si>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</si>
  <si>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</si>
  <si>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</si>
  <si>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</si>
  <si>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</si>
  <si>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</si>
  <si>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</si>
  <si>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</si>
  <si>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</si>
  <si>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</si>
  <si>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</si>
  <si>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</si>
  <si>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</si>
  <si>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</si>
  <si>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</si>
  <si>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</si>
  <si>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</si>
  <si>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</si>
  <si>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</si>
  <si>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</si>
  <si>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</si>
  <si>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</si>
  <si>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</si>
  <si>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</si>
  <si>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</si>
  <si>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</si>
  <si>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</si>
  <si>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</si>
  <si>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</si>
  <si>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</si>
  <si>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</si>
  <si>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</si>
  <si>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</si>
  <si>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</si>
  <si>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</si>
  <si>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</si>
  <si>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</si>
  <si>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</si>
  <si>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</si>
  <si>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</si>
  <si>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</si>
  <si>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</si>
  <si>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</si>
  <si>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</si>
  <si>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</si>
  <si>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</si>
  <si>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</si>
  <si>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</si>
  <si>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</si>
  <si>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</si>
  <si>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</si>
  <si>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</si>
  <si>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</si>
  <si>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</si>
  <si>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</si>
  <si>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</si>
  <si>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</si>
  <si>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</si>
  <si>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</si>
  <si>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</si>
  <si>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</si>
  <si>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</si>
  <si>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</si>
  <si>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</si>
  <si>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</si>
  <si>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</si>
  <si>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</si>
  <si>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</si>
  <si>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</si>
  <si>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</si>
  <si>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</si>
  <si>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</si>
  <si>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</si>
  <si>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</si>
  <si>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</si>
  <si>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</si>
  <si>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</si>
  <si>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</si>
  <si>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</si>
  <si>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</si>
  <si>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</si>
  <si>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</si>
  <si>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</si>
  <si>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</si>
  <si>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</si>
  <si>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</si>
  <si>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</si>
  <si>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</si>
  <si>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</si>
  <si>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</si>
  <si>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</si>
  <si>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</si>
  <si>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</si>
  <si>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</si>
  <si>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</si>
  <si>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</si>
  <si>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</si>
  <si>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</si>
  <si>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</si>
  <si>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</si>
  <si>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</si>
  <si>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</si>
  <si>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</si>
  <si>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</si>
  <si>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</si>
  <si>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</si>
  <si>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</si>
  <si>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</si>
  <si>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</si>
  <si>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</si>
  <si>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</si>
  <si>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</si>
  <si>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</si>
  <si>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</si>
  <si>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</si>
  <si>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</si>
  <si>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</si>
  <si>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</si>
  <si>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</si>
  <si>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</si>
  <si>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</si>
  <si>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</si>
  <si>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</si>
  <si>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</si>
  <si>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</si>
  <si>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</si>
  <si>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</si>
  <si>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</si>
  <si>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</si>
  <si>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</si>
  <si>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</si>
  <si>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</si>
  <si>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</si>
  <si>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</si>
  <si>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</si>
  <si>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</si>
  <si>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</si>
  <si>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</si>
  <si>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</si>
  <si>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</si>
  <si>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</si>
  <si>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</si>
  <si>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</si>
  <si>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</si>
  <si>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</si>
  <si>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</si>
  <si>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</si>
  <si>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</si>
  <si>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</si>
  <si>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</si>
  <si>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</si>
  <si>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</si>
  <si>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</si>
  <si>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</si>
  <si>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</si>
  <si>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</si>
  <si>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</si>
  <si>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</si>
  <si>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</si>
  <si>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</si>
  <si>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</si>
  <si>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</si>
  <si>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</si>
  <si>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</si>
  <si>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</si>
  <si>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</si>
  <si>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</si>
  <si>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</si>
  <si>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</si>
  <si>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</si>
  <si>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</si>
  <si>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</si>
  <si>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</si>
  <si>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</si>
  <si>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</si>
  <si>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</si>
  <si>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</si>
  <si>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</si>
  <si>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</si>
  <si>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</si>
  <si>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</si>
  <si>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</si>
  <si>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</si>
  <si>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</si>
  <si>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</si>
  <si>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</si>
  <si>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</si>
  <si>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</si>
  <si>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</si>
  <si>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</si>
  <si>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</si>
  <si>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</si>
  <si>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</si>
  <si>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</si>
  <si>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</si>
  <si>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</si>
  <si>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</si>
  <si>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</si>
  <si>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</si>
  <si>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</si>
  <si>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</si>
  <si>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</si>
  <si>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</si>
  <si>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</si>
  <si>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</si>
  <si>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</si>
  <si>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</si>
  <si>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</si>
  <si>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</si>
  <si>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</si>
  <si>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</si>
  <si>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</si>
  <si>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</si>
  <si>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</si>
  <si>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</si>
  <si>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</si>
  <si>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</si>
  <si>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</si>
  <si>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</si>
  <si>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</si>
  <si>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</si>
  <si>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</si>
  <si>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</si>
  <si>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</si>
  <si>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</si>
  <si>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</si>
  <si>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</si>
  <si>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</si>
  <si>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</si>
  <si>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</si>
  <si>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</si>
  <si>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</si>
  <si>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</si>
  <si>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</si>
  <si>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</si>
  <si>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</si>
  <si>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</si>
  <si>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</si>
  <si>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</si>
  <si>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</si>
  <si>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</si>
  <si>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</si>
  <si>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</si>
  <si>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</si>
  <si>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</si>
  <si>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</si>
  <si>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</si>
  <si>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</si>
  <si>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</si>
  <si>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</si>
  <si>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</si>
  <si>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</si>
  <si>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</si>
  <si>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</si>
  <si>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</si>
  <si>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</si>
  <si>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</si>
  <si>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</si>
  <si>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</si>
  <si>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</si>
  <si>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</si>
  <si>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</si>
  <si>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</si>
  <si>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</si>
  <si>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</si>
  <si>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</si>
  <si>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</si>
  <si>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</si>
  <si>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</si>
  <si>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</si>
  <si>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</si>
  <si>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</si>
  <si>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</si>
  <si>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</si>
  <si>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</si>
  <si>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</si>
  <si>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</si>
  <si>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</si>
  <si>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</si>
  <si>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</si>
  <si>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</si>
  <si>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</si>
  <si>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</si>
  <si>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</si>
  <si>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</si>
  <si>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</si>
  <si>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</si>
  <si>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</si>
  <si>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</si>
  <si>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</si>
  <si>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</si>
  <si>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</si>
  <si>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</si>
  <si>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</si>
  <si>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</si>
  <si>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</si>
  <si>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</si>
  <si>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</si>
  <si>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</si>
  <si>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</si>
  <si>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</si>
  <si>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</si>
  <si>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</si>
  <si>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</si>
  <si>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</si>
  <si>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</si>
  <si>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</si>
  <si>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</si>
  <si>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</si>
  <si>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</si>
  <si>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</si>
  <si>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</si>
  <si>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</si>
  <si>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</si>
  <si>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</si>
  <si>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</si>
  <si>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</si>
  <si>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</si>
  <si>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</si>
  <si>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</si>
  <si>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</si>
  <si>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</si>
  <si>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</si>
  <si>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</si>
  <si>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</si>
  <si>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</si>
  <si>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</si>
  <si>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</si>
  <si>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</si>
  <si>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</si>
  <si>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</si>
  <si>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</si>
  <si>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</si>
  <si>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</si>
  <si>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</si>
  <si>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</si>
  <si>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</si>
  <si>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</si>
  <si>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</si>
  <si>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</si>
  <si>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</si>
  <si>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</si>
  <si>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</si>
  <si>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</si>
  <si>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</si>
  <si>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</si>
  <si>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</si>
  <si>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</si>
  <si>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</si>
  <si>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</si>
  <si>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</si>
  <si>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</si>
  <si>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</si>
  <si>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</si>
  <si>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</si>
  <si>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</si>
  <si>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</si>
  <si>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</si>
  <si>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</si>
  <si>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</si>
  <si>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</si>
  <si>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</si>
  <si>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</si>
  <si>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</si>
  <si>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</si>
  <si>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</si>
  <si>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</si>
  <si>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</si>
  <si>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</si>
  <si>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</si>
  <si>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</si>
  <si>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</si>
  <si>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</si>
  <si>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</si>
  <si>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</si>
  <si>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</si>
  <si>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</si>
  <si>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</si>
  <si>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</si>
  <si>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</si>
  <si>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</si>
  <si>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</si>
  <si>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</si>
  <si>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</si>
  <si>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</si>
  <si>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</si>
  <si>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</si>
  <si>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</si>
  <si>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</si>
  <si>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</si>
  <si>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</si>
  <si>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</si>
  <si>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</si>
  <si>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</si>
  <si>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</si>
  <si>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</si>
  <si>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</si>
  <si>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</si>
  <si>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</si>
  <si>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</si>
  <si>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</si>
  <si>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</si>
  <si>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</si>
  <si>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</si>
  <si>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</si>
  <si>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</si>
  <si>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</si>
  <si>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</si>
  <si>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</si>
  <si>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</si>
  <si>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</si>
  <si>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</si>
  <si>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</si>
  <si>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</si>
  <si>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</si>
  <si>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</si>
  <si>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</si>
  <si>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</si>
  <si>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</si>
  <si>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</si>
  <si>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</si>
  <si>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</si>
  <si>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</si>
  <si>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</si>
  <si>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</si>
  <si>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</si>
  <si>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</si>
  <si>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</si>
  <si>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</si>
  <si>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</si>
  <si>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</si>
  <si>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</si>
  <si>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</si>
  <si>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</si>
  <si>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</si>
  <si>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</si>
  <si>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</si>
  <si>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</si>
  <si>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</si>
  <si>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</si>
  <si>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</si>
  <si>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</si>
  <si>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</si>
  <si>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</si>
  <si>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</si>
  <si>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</si>
  <si>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</si>
  <si>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</si>
  <si>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</si>
  <si>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</si>
  <si>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</si>
  <si>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</si>
  <si>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</si>
  <si>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</si>
  <si>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</si>
  <si>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</si>
  <si>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</si>
  <si>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</si>
  <si>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</si>
  <si>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</si>
  <si>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</si>
  <si>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</si>
  <si>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</si>
  <si>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</si>
  <si>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</si>
  <si>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</si>
  <si>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</si>
  <si>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</si>
  <si>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</si>
  <si>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</si>
  <si>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</si>
  <si>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</si>
  <si>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</si>
  <si>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</si>
  <si>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</si>
  <si>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</si>
  <si>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</si>
  <si>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</si>
  <si>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</si>
  <si>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</si>
  <si>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</si>
  <si>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</si>
  <si>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</si>
  <si>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</si>
  <si>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</si>
  <si>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</si>
  <si>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</si>
  <si>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</si>
  <si>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</si>
  <si>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</si>
  <si>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</si>
  <si>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</si>
  <si>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</si>
  <si>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</si>
  <si>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</si>
  <si>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</si>
  <si>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</si>
  <si>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</si>
  <si>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</si>
  <si>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</si>
  <si>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</si>
  <si>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</si>
  <si>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</si>
  <si>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</si>
  <si>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</si>
  <si>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</si>
  <si>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</si>
  <si>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</si>
  <si>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</si>
  <si>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</si>
  <si>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</si>
  <si>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</si>
  <si>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</si>
  <si>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</si>
  <si>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</si>
  <si>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</si>
  <si>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</si>
  <si>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</si>
  <si>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</si>
  <si>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</si>
  <si>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</si>
  <si>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</si>
  <si>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</si>
  <si>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</si>
  <si>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</si>
  <si>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</si>
  <si>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</si>
  <si>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</si>
  <si>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</si>
  <si>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</si>
  <si>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</si>
  <si>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</si>
  <si>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</si>
  <si>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</si>
  <si>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</si>
  <si>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</si>
  <si>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</si>
  <si>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</si>
  <si>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</si>
  <si>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</si>
  <si>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</si>
  <si>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</si>
  <si>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</si>
  <si>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</si>
  <si>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</si>
  <si>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</si>
  <si>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</si>
  <si>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</si>
  <si>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</si>
  <si>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</si>
  <si>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</si>
  <si>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</si>
  <si>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</si>
  <si>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</si>
  <si>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</si>
  <si>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</si>
  <si>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</si>
  <si>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</si>
  <si>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</si>
  <si>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</si>
  <si>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</si>
  <si>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</si>
  <si>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</si>
  <si>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</si>
  <si>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</si>
  <si>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</si>
  <si>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</si>
  <si>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</si>
  <si>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</si>
  <si>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</si>
  <si>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</si>
  <si>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</si>
  <si>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</si>
  <si>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</si>
  <si>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</si>
  <si>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</si>
  <si>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</si>
  <si>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</si>
  <si>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</si>
  <si>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</si>
  <si>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</si>
  <si>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</si>
  <si>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</si>
  <si>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</si>
  <si>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</si>
  <si>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</si>
  <si>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</si>
  <si>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</si>
  <si>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</si>
  <si>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</si>
  <si>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</si>
  <si>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</si>
  <si>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</si>
  <si>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</si>
  <si>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</si>
  <si>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</si>
  <si>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</si>
  <si>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</si>
  <si>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</si>
  <si>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</si>
  <si>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</si>
  <si>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</si>
  <si>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</si>
  <si>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</si>
  <si>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</si>
  <si>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</si>
  <si>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</si>
  <si>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</si>
  <si>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</si>
  <si>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</si>
  <si>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</si>
  <si>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</si>
  <si>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</si>
  <si>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</si>
  <si>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</si>
  <si>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</si>
  <si>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</si>
  <si>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</si>
  <si>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</si>
  <si>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</si>
  <si>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</si>
  <si>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</si>
  <si>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</si>
  <si>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</si>
  <si>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</si>
  <si>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</si>
  <si>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</si>
  <si>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</si>
  <si>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</si>
  <si>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</si>
  <si>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</si>
  <si>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</si>
  <si>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</si>
  <si>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</si>
  <si>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</si>
  <si>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</si>
  <si>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</si>
  <si>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</si>
  <si>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</si>
  <si>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</si>
  <si>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</si>
  <si>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</si>
  <si>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</si>
  <si>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</si>
  <si>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</si>
  <si>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</si>
  <si>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</si>
  <si>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</si>
  <si>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</si>
  <si>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</si>
  <si>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</si>
  <si>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</si>
  <si>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</si>
  <si>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</si>
  <si>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</si>
  <si>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</si>
  <si>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</si>
  <si>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</si>
  <si>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</si>
  <si>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</si>
  <si>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</si>
  <si>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</si>
  <si>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</si>
  <si>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</si>
  <si>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</si>
  <si>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</si>
  <si>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</si>
  <si>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</si>
  <si>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</si>
  <si>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</si>
  <si>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</si>
  <si>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</si>
  <si>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</si>
  <si>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</si>
  <si>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</si>
  <si>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</si>
  <si>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</si>
  <si>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</si>
  <si>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</si>
  <si>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</si>
  <si>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</si>
  <si>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</si>
  <si>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</si>
  <si>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</si>
  <si>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</si>
  <si>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</si>
  <si>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</si>
  <si>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</si>
  <si>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</si>
  <si>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</si>
  <si>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</si>
  <si>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</si>
  <si>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</si>
  <si>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</si>
  <si>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</si>
  <si>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</si>
  <si>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</si>
  <si>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</si>
  <si>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</si>
  <si>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</si>
  <si>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</si>
  <si>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</si>
  <si>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</si>
  <si>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</si>
  <si>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</si>
  <si>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</si>
  <si>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</si>
  <si>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</si>
  <si>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</si>
  <si>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</si>
  <si>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</si>
  <si>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</si>
  <si>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</si>
  <si>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</si>
  <si>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</si>
  <si>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</si>
  <si>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</si>
  <si>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</si>
  <si>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</si>
  <si>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</si>
  <si>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</si>
  <si>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</si>
  <si>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</si>
  <si>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</si>
  <si>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</si>
  <si>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</si>
  <si>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</si>
  <si>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</si>
  <si>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</si>
  <si>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</si>
  <si>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</si>
  <si>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</si>
  <si>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</si>
  <si>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</si>
  <si>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</si>
  <si>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</si>
  <si>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</si>
  <si>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</si>
  <si>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</si>
  <si>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</si>
  <si>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</si>
  <si>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</si>
  <si>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</si>
  <si>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</si>
  <si>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</si>
  <si>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</si>
  <si>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</si>
  <si>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</si>
  <si>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</si>
  <si>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</si>
  <si>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</si>
  <si>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</si>
  <si>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</si>
  <si>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</si>
  <si>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</si>
  <si>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</si>
  <si>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</si>
  <si>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</si>
  <si>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</si>
  <si>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</si>
  <si>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</si>
  <si>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</si>
  <si>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</si>
  <si>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</si>
  <si>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</si>
  <si>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</si>
  <si>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</si>
  <si>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</si>
  <si>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</si>
  <si>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</si>
  <si>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</si>
  <si>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</si>
  <si>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</si>
  <si>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</si>
  <si>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</si>
  <si>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</si>
  <si>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</si>
  <si>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</si>
  <si>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</si>
  <si>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</si>
  <si>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</si>
  <si>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</si>
  <si>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</si>
  <si>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</si>
  <si>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</si>
  <si>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</si>
  <si>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</si>
  <si>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</si>
  <si>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</si>
  <si>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</si>
  <si>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</si>
  <si>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</si>
  <si>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</si>
  <si>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</si>
  <si>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</si>
  <si>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</si>
  <si>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</si>
  <si>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</si>
  <si>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</si>
  <si>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</si>
  <si>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</si>
  <si>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</si>
  <si>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</si>
  <si>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</si>
  <si>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</si>
  <si>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</si>
  <si>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</si>
  <si>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</si>
  <si>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</si>
  <si>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</si>
  <si>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</si>
  <si>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</si>
  <si>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</si>
  <si>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</si>
  <si>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</si>
  <si>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</si>
  <si>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</si>
  <si>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</si>
  <si>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</si>
  <si>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</si>
  <si>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</si>
  <si>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</si>
  <si>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</si>
  <si>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</si>
  <si>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</si>
  <si>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</si>
  <si>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</si>
  <si>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</si>
  <si>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</si>
  <si>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</si>
  <si>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</si>
  <si>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</si>
  <si>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</si>
  <si>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</si>
  <si>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</si>
  <si>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</si>
  <si>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</si>
  <si>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</si>
  <si>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</si>
  <si>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</si>
  <si>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</si>
  <si>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</si>
  <si>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</si>
  <si>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</si>
  <si>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</si>
  <si>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</si>
  <si>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</si>
  <si>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</si>
  <si>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</si>
  <si>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</si>
  <si>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</si>
  <si>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</si>
  <si>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</si>
  <si>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</si>
  <si>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</si>
  <si>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</si>
  <si>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</si>
  <si>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</si>
  <si>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</si>
  <si>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</si>
  <si>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</si>
  <si>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</si>
  <si>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</si>
  <si>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</si>
  <si>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</si>
  <si>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</si>
  <si>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</si>
  <si>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</si>
  <si>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</si>
  <si>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</si>
  <si>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</si>
  <si>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</si>
  <si>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</si>
  <si>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</si>
  <si>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</si>
  <si>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</si>
  <si>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</si>
  <si>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</si>
  <si>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</si>
  <si>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</si>
  <si>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</si>
  <si>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</si>
  <si>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</si>
  <si>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</si>
  <si>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</si>
  <si>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</si>
  <si>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</si>
  <si>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</si>
  <si>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</si>
  <si>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</si>
  <si>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</si>
  <si>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</si>
  <si>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</si>
  <si>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</si>
  <si>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</si>
  <si>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</si>
  <si>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</si>
  <si>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</si>
  <si>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</si>
  <si>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</si>
  <si>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</si>
  <si>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</si>
  <si>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</si>
  <si>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</si>
  <si>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</si>
  <si>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</si>
  <si>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</si>
  <si>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</si>
  <si>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</si>
  <si>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</si>
  <si>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</si>
  <si>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</si>
  <si>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</si>
  <si>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</si>
  <si>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</si>
  <si>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</si>
  <si>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</si>
  <si>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</si>
  <si>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</si>
  <si>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</si>
  <si>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</si>
  <si>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</si>
  <si>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</si>
  <si>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</si>
  <si>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</si>
  <si>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</si>
  <si>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</si>
  <si>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</si>
  <si>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</si>
  <si>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</si>
  <si>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</si>
  <si>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</si>
  <si>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</si>
  <si>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</si>
  <si>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</si>
  <si>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</si>
  <si>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</si>
  <si>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</si>
  <si>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</si>
  <si>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</si>
  <si>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</si>
  <si>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</si>
  <si>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</si>
  <si>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</si>
  <si>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</si>
  <si>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</si>
  <si>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</si>
  <si>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</si>
  <si>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</si>
  <si>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</si>
  <si>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</si>
  <si>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</si>
  <si>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</si>
  <si>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</si>
  <si>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</si>
  <si>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</si>
  <si>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</si>
  <si>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</si>
  <si>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</si>
  <si>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</si>
  <si>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</si>
  <si>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</si>
  <si>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</si>
  <si>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</si>
  <si>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</si>
  <si>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</si>
  <si>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</si>
  <si>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</si>
  <si>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</si>
  <si>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</si>
  <si>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</si>
  <si>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</si>
  <si>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</si>
  <si>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</si>
  <si>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</si>
  <si>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</si>
  <si>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</si>
  <si>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</si>
  <si>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</si>
  <si>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</si>
  <si>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</si>
  <si>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</si>
  <si>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</si>
  <si>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</si>
  <si>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</si>
  <si>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</si>
  <si>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</si>
  <si>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</si>
  <si>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</si>
  <si>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</si>
  <si>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</si>
  <si>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</si>
  <si>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</si>
  <si>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</si>
  <si>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</si>
  <si>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</si>
  <si>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</si>
  <si>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</si>
  <si>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</si>
  <si>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</si>
  <si>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</si>
  <si>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</si>
  <si>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</si>
  <si>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</si>
  <si>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</si>
  <si>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</si>
  <si>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</si>
  <si>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</si>
  <si>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</si>
  <si>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</si>
  <si>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</si>
  <si>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</si>
  <si>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</si>
  <si>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</si>
  <si>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</si>
  <si>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</si>
  <si>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</si>
  <si>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</si>
  <si>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</si>
  <si>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</si>
  <si>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</si>
  <si>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</si>
  <si>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</si>
  <si>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</si>
  <si>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</si>
  <si>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</si>
  <si>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</si>
  <si>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</si>
  <si>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</si>
  <si>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</si>
  <si>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</si>
  <si>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</si>
  <si>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</si>
  <si>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</si>
  <si>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</si>
  <si>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</si>
  <si>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</si>
  <si>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</si>
  <si>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</si>
  <si>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</si>
  <si>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</si>
  <si>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</si>
  <si>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</si>
  <si>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</si>
  <si>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</si>
  <si>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</si>
  <si>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</si>
  <si>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</si>
  <si>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</si>
  <si>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</si>
  <si>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</si>
  <si>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</si>
  <si>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</si>
  <si>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</si>
  <si>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</si>
  <si>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</si>
  <si>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</si>
  <si>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</si>
  <si>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</si>
  <si>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</si>
  <si>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</si>
  <si>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</si>
  <si>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</si>
  <si>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</si>
  <si>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</si>
  <si>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</si>
  <si>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</si>
  <si>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</si>
  <si>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</si>
  <si>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</si>
  <si>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</si>
  <si>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</si>
  <si>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</si>
  <si>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</si>
  <si>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</si>
  <si>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</si>
  <si>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</si>
  <si>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</si>
  <si>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</si>
  <si>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</si>
  <si>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</si>
  <si>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</si>
  <si>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</si>
  <si>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</si>
  <si>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</si>
  <si>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</si>
  <si>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</si>
  <si>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</si>
  <si>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</si>
  <si>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</si>
  <si>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</si>
  <si>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</si>
  <si>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</si>
  <si>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</si>
  <si>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</si>
  <si>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</si>
  <si>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</si>
  <si>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</si>
  <si>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</si>
  <si>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</si>
  <si>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</si>
  <si>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</si>
  <si>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</si>
  <si>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</si>
  <si>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</si>
  <si>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</si>
  <si>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</si>
  <si>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</si>
  <si>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</si>
  <si>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</si>
  <si>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</si>
  <si>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</si>
  <si>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</si>
  <si>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</si>
  <si>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</si>
  <si>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</si>
  <si>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</si>
  <si>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</si>
  <si>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</si>
  <si>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</si>
  <si>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</si>
  <si>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</si>
  <si>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</si>
  <si>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</si>
  <si>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</si>
  <si>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</si>
  <si>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</si>
  <si>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</si>
  <si>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</si>
  <si>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</si>
  <si>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</si>
  <si>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</si>
  <si>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</si>
  <si>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</si>
  <si>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</si>
  <si>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</si>
  <si>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</si>
  <si>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</si>
  <si>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</si>
  <si>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</si>
  <si>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</si>
  <si>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</si>
  <si>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</si>
  <si>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</si>
  <si>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</si>
  <si>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</si>
  <si>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</si>
  <si>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</si>
  <si>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</si>
  <si>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</si>
  <si>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</si>
  <si>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</si>
  <si>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</si>
  <si>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</si>
  <si>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</si>
  <si>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</si>
  <si>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</si>
  <si>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</si>
  <si>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</si>
  <si>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</si>
  <si>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</si>
  <si>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</si>
  <si>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</si>
  <si>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</si>
  <si>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</si>
  <si>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</si>
  <si>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</si>
  <si>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</si>
  <si>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</si>
  <si>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</si>
  <si>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</si>
  <si>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</si>
  <si>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</si>
  <si>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</si>
  <si>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</si>
  <si>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</si>
  <si>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</si>
  <si>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</si>
  <si>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</si>
  <si>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</si>
  <si>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</si>
  <si>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</si>
  <si>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</si>
  <si>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</si>
  <si>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</si>
  <si>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</si>
  <si>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</si>
  <si>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</si>
  <si>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</si>
  <si>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</si>
  <si>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</si>
  <si>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</si>
  <si>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</si>
  <si>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</si>
  <si>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</si>
  <si>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</si>
  <si>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</si>
  <si>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</si>
  <si>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</si>
  <si>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</si>
  <si>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</si>
  <si>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</si>
  <si>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</si>
  <si>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</si>
  <si>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</si>
  <si>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</si>
  <si>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</si>
  <si>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</si>
  <si>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</si>
  <si>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</si>
  <si>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</si>
  <si>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</si>
  <si>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</si>
  <si>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</si>
  <si>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</si>
  <si>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</si>
  <si>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</si>
  <si>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</si>
  <si>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</si>
  <si>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</si>
  <si>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</si>
  <si>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</si>
  <si>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</si>
  <si>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</si>
  <si>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</si>
  <si>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</si>
  <si>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</si>
  <si>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</si>
  <si>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</si>
  <si>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</si>
  <si>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</si>
  <si>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</si>
  <si>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</si>
  <si>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</si>
  <si>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</si>
  <si>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</si>
  <si>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</si>
  <si>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</si>
  <si>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</si>
  <si>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</si>
  <si>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</si>
  <si>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</si>
  <si>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</si>
  <si>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</si>
  <si>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</si>
  <si>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</si>
  <si>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</si>
  <si>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</si>
  <si>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</si>
  <si>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</si>
  <si>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</si>
  <si>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</si>
  <si>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</si>
  <si>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</si>
  <si>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</si>
  <si>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</si>
  <si>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</si>
  <si>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</si>
  <si>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</si>
  <si>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</si>
  <si>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</si>
  <si>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</si>
  <si>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</si>
  <si>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</si>
  <si>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</si>
  <si>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</si>
  <si>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</si>
  <si>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</si>
  <si>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</si>
  <si>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</si>
  <si>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</si>
  <si>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</si>
  <si>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</si>
  <si>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</si>
  <si>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</si>
  <si>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</si>
  <si>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</si>
  <si>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</si>
  <si>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</si>
  <si>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</si>
  <si>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</si>
  <si>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</si>
  <si>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</si>
  <si>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</si>
  <si>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</si>
  <si>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</si>
  <si>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</si>
  <si>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</si>
  <si>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</si>
  <si>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</si>
  <si>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</si>
  <si>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</si>
  <si>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</si>
  <si>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</si>
  <si>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</si>
  <si>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</si>
  <si>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</si>
  <si>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</si>
  <si>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</si>
  <si>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</si>
  <si>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</si>
  <si>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</si>
  <si>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</si>
  <si>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</si>
  <si>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</si>
  <si>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</si>
  <si>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</si>
  <si>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</si>
  <si>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</si>
  <si>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</si>
  <si>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</si>
  <si>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</si>
  <si>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</si>
  <si>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</si>
  <si>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</si>
  <si>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</si>
  <si>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</si>
  <si>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</si>
  <si>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</si>
  <si>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</si>
  <si>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</si>
  <si>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</si>
  <si>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</si>
  <si>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</si>
  <si>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</si>
  <si>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</si>
  <si>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</si>
  <si>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</si>
  <si>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</si>
  <si>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</si>
  <si>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</si>
  <si>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</si>
  <si>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</si>
  <si>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</si>
  <si>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</si>
  <si>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</si>
  <si>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</si>
  <si>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</si>
  <si>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</si>
  <si>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</si>
  <si>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</si>
  <si>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</si>
  <si>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</si>
  <si>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</si>
  <si>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</si>
  <si>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</si>
  <si>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</si>
  <si>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</si>
  <si>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</si>
  <si>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</si>
  <si>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</si>
  <si>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</si>
  <si>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</si>
  <si>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</si>
  <si>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</si>
  <si>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</si>
  <si>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</si>
  <si>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</si>
  <si>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</si>
  <si>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</si>
  <si>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</si>
  <si>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</si>
  <si>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</si>
  <si>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</si>
  <si>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</si>
  <si>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</si>
  <si>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</si>
  <si>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</si>
  <si>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</si>
  <si>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</si>
  <si>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</si>
  <si>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</si>
  <si>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</si>
  <si>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</si>
  <si>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</si>
  <si>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</si>
  <si>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</si>
  <si>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</si>
  <si>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</si>
  <si>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</si>
  <si>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</si>
  <si>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</si>
  <si>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</si>
  <si>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</si>
  <si>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</si>
  <si>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</si>
  <si>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</si>
  <si>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</si>
  <si>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</si>
  <si>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</si>
  <si>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</si>
  <si>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</si>
  <si>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</si>
  <si>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</si>
  <si>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</si>
  <si>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</si>
  <si>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</si>
  <si>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</si>
  <si>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</si>
  <si>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</si>
  <si>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</si>
  <si>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</si>
  <si>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</si>
  <si>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</si>
  <si>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</si>
  <si>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</si>
  <si>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</si>
  <si>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</si>
  <si>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</si>
  <si>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</si>
  <si>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</si>
  <si>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</si>
  <si>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</si>
  <si>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</si>
  <si>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</si>
  <si>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</si>
  <si>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</si>
  <si>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</si>
  <si>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</si>
  <si>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</si>
  <si>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</si>
  <si>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</si>
  <si>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</si>
  <si>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</si>
  <si>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</si>
  <si>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</si>
  <si>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</si>
  <si>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</si>
  <si>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</si>
  <si>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</si>
  <si>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</si>
  <si>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</si>
  <si>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</si>
  <si>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</si>
  <si>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</si>
  <si>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</si>
  <si>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</si>
  <si>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</si>
  <si>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</si>
  <si>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</si>
  <si>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</si>
  <si>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</si>
  <si>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</si>
  <si>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</si>
  <si>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</si>
  <si>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</si>
  <si>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</si>
  <si>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</si>
  <si>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</si>
  <si>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</si>
  <si>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</si>
  <si>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</si>
  <si>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</si>
  <si>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</si>
  <si>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</si>
  <si>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</si>
  <si>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</si>
  <si>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</si>
  <si>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</si>
  <si>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</si>
  <si>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</si>
  <si>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</si>
  <si>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</si>
  <si>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</si>
  <si>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</si>
  <si>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</si>
  <si>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</si>
  <si>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</si>
  <si>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</si>
  <si>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</si>
  <si>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</si>
  <si>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</si>
  <si>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</si>
  <si>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</si>
  <si>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</si>
  <si>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</si>
  <si>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</si>
  <si>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</si>
  <si>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</si>
  <si>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</si>
  <si>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</si>
  <si>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</si>
  <si>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</si>
  <si>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</si>
  <si>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</si>
  <si>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</si>
  <si>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</si>
  <si>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</si>
  <si>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</si>
  <si>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</si>
  <si>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</si>
  <si>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</si>
  <si>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</si>
  <si>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</si>
  <si>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</si>
  <si>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</si>
  <si>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</si>
  <si>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</si>
  <si>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</si>
  <si>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</si>
  <si>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</si>
  <si>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</si>
  <si>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</si>
  <si>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</si>
  <si>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</si>
  <si>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</si>
  <si>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</si>
  <si>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</si>
  <si>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</si>
  <si>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</si>
  <si>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</si>
  <si>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</si>
  <si>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</si>
  <si>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</si>
  <si>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</si>
  <si>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</si>
  <si>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</si>
  <si>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</si>
  <si>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</si>
  <si>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</si>
  <si>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</si>
  <si>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</si>
  <si>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</si>
  <si>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</si>
  <si>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</si>
  <si>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</si>
  <si>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</si>
  <si>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</si>
  <si>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</si>
  <si>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</si>
  <si>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</si>
  <si>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</si>
  <si>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</si>
  <si>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</si>
  <si>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</si>
  <si>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</si>
  <si>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</si>
  <si>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</si>
  <si>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</si>
  <si>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</si>
  <si>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</si>
  <si>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</si>
  <si>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</si>
  <si>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</si>
  <si>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</si>
  <si>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</si>
  <si>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</si>
  <si>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</si>
  <si>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</si>
  <si>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</si>
  <si>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</si>
  <si>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</si>
  <si>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</si>
  <si>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</si>
  <si>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</si>
  <si>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</si>
  <si>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</si>
  <si>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</si>
  <si>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</si>
  <si>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</si>
  <si>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</si>
  <si>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</si>
  <si>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</si>
  <si>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</si>
  <si>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</si>
  <si>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</si>
  <si>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</si>
  <si>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</si>
  <si>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</si>
  <si>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</si>
  <si>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</si>
  <si>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</si>
  <si>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</si>
  <si>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</si>
  <si>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</si>
  <si>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</si>
  <si>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</si>
  <si>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</si>
  <si>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</si>
  <si>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</si>
  <si>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</si>
  <si>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</si>
  <si>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</si>
  <si>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</si>
  <si>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</si>
  <si>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</si>
  <si>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</si>
  <si>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</si>
  <si>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</si>
  <si>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</si>
  <si>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</si>
  <si>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</si>
  <si>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</si>
  <si>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</si>
  <si>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</si>
  <si>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</si>
  <si>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</si>
  <si>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</si>
  <si>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</si>
  <si>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</si>
  <si>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</si>
  <si>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</si>
  <si>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</si>
  <si>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</si>
  <si>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</si>
  <si>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</si>
  <si>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</si>
  <si>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</si>
  <si>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</si>
  <si>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</si>
  <si>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</si>
  <si>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</si>
  <si>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</si>
  <si>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</si>
  <si>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</si>
  <si>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</si>
  <si>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</si>
  <si>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</si>
  <si>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</si>
  <si>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</si>
  <si>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</si>
  <si>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</si>
  <si>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</si>
  <si>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</si>
  <si>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</si>
  <si>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</si>
  <si>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</si>
  <si>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</si>
  <si>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</si>
  <si>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</si>
  <si>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</si>
  <si>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</si>
  <si>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</si>
  <si>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</si>
  <si>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</si>
  <si>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</si>
  <si>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</si>
  <si>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</si>
  <si>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</si>
  <si>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</si>
  <si>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</si>
  <si>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</si>
  <si>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</si>
  <si>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</si>
  <si>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</si>
  <si>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</si>
  <si>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</si>
  <si>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</si>
  <si>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</si>
  <si>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</si>
  <si>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</si>
  <si>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</si>
  <si>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</si>
  <si>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</si>
  <si>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</si>
  <si>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</si>
  <si>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</si>
  <si>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</si>
  <si>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</si>
  <si>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</si>
  <si>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</si>
  <si>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</si>
  <si>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</si>
  <si>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</si>
  <si>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</si>
  <si>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</si>
  <si>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</si>
  <si>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</si>
  <si>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</si>
  <si>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</si>
  <si>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</si>
  <si>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</si>
  <si>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</si>
  <si>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</si>
  <si>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</si>
  <si>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</si>
  <si>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</si>
  <si>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</si>
  <si>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</si>
  <si>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</si>
  <si>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</si>
  <si>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</si>
  <si>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</si>
  <si>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</si>
  <si>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</si>
  <si>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</si>
  <si>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</si>
  <si>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</si>
  <si>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</si>
  <si>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</si>
  <si>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</si>
  <si>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</si>
  <si>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</si>
  <si>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</si>
  <si>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</si>
  <si>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</si>
  <si>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</si>
  <si>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</si>
  <si>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</si>
  <si>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</si>
  <si>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</si>
  <si>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</si>
  <si>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</si>
  <si>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</si>
  <si>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</si>
  <si>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</si>
  <si>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</si>
  <si>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</si>
  <si>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</si>
  <si>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</si>
  <si>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</si>
  <si>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</si>
  <si>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</si>
  <si>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</si>
  <si>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</si>
  <si>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</si>
  <si>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</si>
  <si>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</si>
  <si>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</si>
  <si>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</si>
  <si>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</si>
  <si>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</si>
  <si>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</si>
  <si>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</si>
  <si>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</si>
  <si>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</si>
  <si>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</si>
  <si>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</si>
  <si>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</si>
  <si>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</si>
  <si>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</si>
  <si>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</si>
  <si>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</si>
  <si>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</si>
  <si>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</si>
  <si>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</si>
  <si>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</si>
  <si>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</si>
  <si>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</si>
  <si>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</si>
  <si>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</si>
  <si>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</si>
  <si>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</si>
  <si>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</si>
  <si>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</si>
  <si>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</si>
  <si>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</si>
  <si>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</si>
  <si>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</si>
  <si>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</si>
  <si>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</si>
  <si>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</si>
  <si>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</si>
  <si>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</si>
  <si>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</si>
  <si>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</si>
  <si>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</si>
  <si>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</si>
  <si>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</si>
  <si>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</si>
  <si>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</si>
  <si>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</si>
  <si>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</si>
  <si>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</si>
  <si>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</si>
  <si>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</si>
  <si>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</si>
  <si>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</si>
  <si>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</si>
  <si>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</si>
  <si>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</si>
  <si>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</si>
  <si>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</si>
  <si>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</si>
  <si>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</si>
  <si>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</si>
  <si>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</si>
  <si>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</si>
  <si>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</si>
  <si>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</si>
  <si>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</si>
  <si>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</si>
  <si>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</si>
  <si>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</si>
  <si>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</si>
  <si>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</si>
  <si>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</si>
  <si>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</si>
  <si>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</si>
  <si>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</si>
  <si>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</si>
  <si>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</si>
  <si>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</si>
  <si>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</si>
  <si>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</si>
  <si>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</si>
  <si>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</si>
  <si>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</si>
  <si>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</si>
  <si>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</si>
  <si>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</si>
  <si>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</si>
  <si>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</si>
  <si>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</si>
  <si>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</si>
  <si>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</si>
  <si>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</si>
  <si>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</si>
  <si>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</si>
  <si>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</si>
  <si>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</si>
  <si>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</si>
  <si>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</si>
  <si>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</si>
  <si>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</si>
  <si>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</si>
  <si>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</si>
  <si>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</si>
  <si>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</si>
  <si>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</si>
  <si>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</si>
  <si>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</si>
  <si>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</si>
  <si>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</si>
  <si>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</si>
  <si>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</si>
  <si>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</si>
  <si>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</si>
  <si>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</si>
  <si>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</si>
  <si>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</si>
  <si>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</si>
  <si>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</si>
  <si>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</si>
  <si>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</si>
  <si>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</si>
  <si>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</si>
  <si>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</si>
  <si>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</si>
  <si>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</si>
  <si>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</si>
  <si>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</si>
  <si>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</si>
  <si>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</si>
  <si>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</si>
  <si>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</si>
  <si>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</si>
  <si>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</si>
  <si>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</si>
  <si>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</si>
  <si>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</si>
  <si>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</si>
  <si>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</si>
  <si>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</si>
  <si>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</si>
  <si>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</si>
  <si>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</si>
  <si>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</si>
  <si>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</si>
  <si>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</si>
  <si>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</si>
  <si>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</si>
  <si>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</si>
  <si>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</si>
  <si>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</si>
  <si>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</si>
  <si>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</si>
  <si>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</si>
  <si>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</si>
  <si>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</si>
  <si>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</si>
  <si>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</si>
  <si>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</si>
  <si>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</si>
  <si>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</si>
  <si>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</si>
  <si>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</si>
  <si>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</si>
  <si>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</si>
  <si>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</si>
  <si>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</si>
  <si>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</si>
  <si>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</si>
  <si>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</si>
  <si>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</si>
  <si>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</si>
  <si>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</si>
  <si>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</si>
  <si>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</si>
  <si>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</si>
  <si>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</si>
  <si>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</si>
  <si>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</si>
  <si>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</si>
  <si>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</si>
  <si>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</si>
  <si>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</si>
  <si>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</si>
  <si>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</si>
  <si>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</si>
  <si>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</si>
  <si>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</si>
  <si>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</si>
  <si>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</si>
  <si>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</si>
  <si>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</si>
  <si>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</si>
  <si>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</si>
  <si>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</si>
  <si>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</si>
  <si>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</si>
  <si>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</si>
  <si>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</si>
  <si>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</si>
  <si>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</si>
  <si>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</si>
  <si>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</si>
  <si>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</si>
  <si>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</si>
  <si>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</si>
  <si>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</si>
  <si>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</si>
  <si>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</si>
  <si>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</si>
  <si>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</si>
  <si>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</si>
  <si>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</si>
  <si>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</si>
  <si>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</si>
  <si>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</si>
  <si>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</si>
  <si>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</si>
  <si>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</si>
  <si>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</si>
  <si>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</si>
  <si>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</si>
  <si>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</si>
  <si>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</si>
  <si>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</si>
  <si>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</si>
  <si>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</si>
  <si>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</si>
  <si>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</si>
  <si>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</si>
  <si>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</si>
  <si>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</si>
  <si>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</si>
  <si>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</si>
  <si>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</si>
  <si>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</si>
  <si>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</si>
  <si>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</si>
  <si>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</si>
  <si>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</si>
  <si>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</si>
  <si>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</si>
  <si>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</si>
  <si>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</si>
  <si>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</si>
  <si>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</si>
  <si>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</si>
  <si>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</si>
  <si>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</si>
  <si>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</si>
  <si>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</si>
  <si>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</si>
  <si>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</si>
  <si>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</si>
  <si>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</si>
  <si>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</si>
  <si>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</si>
  <si>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</si>
  <si>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</si>
  <si>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</si>
  <si>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</si>
  <si>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</si>
  <si>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</si>
  <si>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</si>
  <si>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</si>
  <si>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</si>
  <si>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</si>
  <si>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</si>
  <si>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</si>
  <si>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</si>
  <si>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</si>
  <si>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</si>
  <si>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</si>
  <si>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</si>
  <si>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</si>
  <si>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</si>
  <si>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</si>
  <si>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</si>
  <si>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</si>
  <si>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</si>
  <si>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</si>
  <si>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</si>
  <si>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</si>
  <si>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</si>
  <si>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</si>
  <si>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</si>
  <si>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</si>
  <si>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</si>
  <si>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</si>
  <si>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</si>
  <si>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</si>
  <si>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</si>
  <si>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</si>
  <si>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</si>
  <si>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</si>
  <si>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</si>
  <si>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</si>
  <si>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</si>
  <si>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</si>
  <si>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</si>
  <si>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</si>
  <si>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</si>
  <si>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</si>
  <si>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</si>
  <si>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</si>
  <si>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</si>
  <si>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</si>
  <si>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</si>
  <si>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</si>
  <si>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</si>
  <si>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</si>
  <si>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</si>
  <si>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</si>
  <si>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</si>
  <si>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</si>
  <si>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</si>
  <si>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</si>
  <si>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</si>
  <si>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</si>
  <si>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</si>
  <si>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</si>
  <si>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</si>
  <si>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</si>
  <si>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</si>
  <si>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</si>
  <si>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</si>
  <si>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</si>
  <si>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</si>
  <si>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</si>
  <si>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</si>
  <si>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</si>
  <si>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</si>
  <si>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</si>
  <si>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</si>
  <si>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</si>
  <si>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</si>
  <si>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</si>
  <si>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</si>
  <si>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</si>
  <si>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</si>
  <si>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</si>
  <si>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</si>
  <si>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</si>
  <si>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</si>
  <si>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</si>
  <si>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</si>
  <si>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</si>
  <si>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</si>
  <si>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</si>
  <si>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</si>
  <si>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</si>
  <si>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</si>
  <si>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</si>
  <si>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</si>
  <si>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</si>
  <si>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</si>
  <si>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</si>
  <si>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</si>
  <si>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</si>
  <si>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</si>
  <si>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</si>
  <si>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</si>
  <si>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</si>
  <si>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</si>
  <si>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</si>
  <si>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</si>
  <si>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</si>
  <si>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</si>
  <si>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</si>
  <si>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</si>
  <si>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</si>
  <si>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</si>
  <si>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</si>
  <si>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</si>
  <si>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</si>
  <si>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</si>
  <si>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</si>
  <si>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</si>
  <si>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</si>
  <si>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</si>
  <si>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</si>
  <si>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</si>
  <si>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</si>
  <si>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</si>
  <si>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</si>
  <si>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</si>
  <si>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</si>
  <si>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</si>
  <si>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</si>
  <si>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</si>
  <si>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</si>
  <si>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</si>
  <si>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</si>
  <si>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</si>
  <si>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</si>
  <si>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</si>
  <si>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</si>
  <si>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</si>
  <si>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</si>
  <si>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</si>
  <si>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</si>
  <si>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</si>
  <si>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</si>
  <si>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</si>
  <si>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</si>
  <si>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</si>
  <si>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</si>
  <si>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</si>
  <si>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</si>
  <si>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</si>
  <si>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</si>
  <si>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</si>
  <si>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</si>
  <si>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</si>
  <si>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</si>
  <si>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</si>
  <si>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</si>
  <si>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</si>
  <si>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</si>
  <si>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</si>
  <si>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</si>
  <si>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</si>
  <si>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</si>
  <si>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</si>
  <si>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</si>
  <si>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</si>
  <si>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</si>
  <si>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</si>
  <si>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</si>
  <si>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</si>
  <si>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</si>
  <si>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</si>
  <si>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</si>
  <si>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</si>
  <si>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</si>
  <si>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</si>
  <si>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</si>
  <si>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</si>
  <si>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</si>
  <si>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</si>
  <si>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</si>
  <si>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</si>
  <si>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</si>
  <si>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</si>
  <si>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</si>
  <si>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</si>
  <si>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</si>
  <si>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</si>
  <si>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</si>
  <si>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</si>
  <si>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</si>
  <si>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</si>
  <si>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</si>
  <si>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</si>
  <si>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</si>
  <si>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</si>
  <si>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</si>
  <si>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</si>
  <si>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</si>
  <si>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</si>
  <si>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</si>
  <si>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</si>
  <si>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</si>
  <si>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</si>
  <si>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</si>
  <si>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</si>
  <si>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</si>
  <si>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</si>
  <si>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</si>
  <si>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</si>
  <si>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</si>
  <si>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</si>
  <si>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</si>
  <si>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</si>
  <si>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</si>
  <si>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</si>
  <si>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</si>
  <si>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</si>
  <si>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</si>
  <si>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</si>
  <si>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</si>
  <si>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</si>
  <si>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</si>
  <si>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</si>
  <si>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</si>
  <si>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</si>
  <si>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</si>
  <si>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</si>
  <si>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</si>
  <si>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</si>
  <si>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</si>
  <si>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</si>
  <si>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</si>
  <si>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</si>
  <si>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</si>
  <si>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</si>
  <si>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</si>
  <si>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</si>
  <si>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</si>
  <si>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</si>
  <si>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</si>
  <si>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</si>
  <si>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</si>
  <si>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</si>
  <si>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</si>
  <si>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</si>
  <si>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</si>
  <si>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</si>
  <si>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</si>
  <si>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</si>
  <si>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</si>
  <si>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</si>
  <si>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</si>
  <si>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</si>
  <si>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</si>
  <si>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</si>
  <si>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</si>
  <si>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</si>
  <si>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</si>
  <si>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</si>
  <si>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</si>
  <si>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</si>
  <si>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</si>
  <si>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</si>
  <si>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</si>
  <si>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</si>
  <si>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</si>
  <si>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</si>
  <si>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</si>
  <si>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</si>
  <si>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</si>
  <si>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</si>
  <si>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</si>
  <si>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</si>
  <si>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</si>
  <si>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</si>
  <si>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</si>
  <si>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</si>
  <si>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</si>
  <si>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</si>
  <si>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</si>
  <si>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</si>
  <si>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</si>
  <si>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</si>
  <si>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</si>
  <si>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</si>
  <si>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</si>
  <si>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</si>
  <si>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</si>
  <si>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</si>
  <si>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</si>
  <si>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</si>
  <si>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</si>
  <si>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</si>
  <si>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</si>
  <si>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</si>
  <si>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</si>
  <si>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</si>
  <si>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</si>
  <si>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</si>
  <si>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</si>
  <si>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</si>
  <si>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</si>
  <si>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</si>
  <si>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</si>
  <si>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</si>
  <si>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</si>
  <si>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</si>
  <si>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</si>
  <si>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</si>
  <si>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</si>
  <si>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</si>
  <si>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</si>
  <si>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</si>
  <si>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</si>
  <si>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</si>
  <si>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</si>
  <si>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</si>
  <si>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</si>
  <si>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</si>
  <si>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</si>
  <si>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</si>
  <si>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</si>
  <si>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</si>
  <si>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</si>
  <si>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</si>
  <si>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</si>
  <si>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</si>
  <si>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</si>
  <si>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</si>
  <si>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</si>
  <si>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</si>
  <si>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</si>
  <si>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</si>
  <si>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</si>
  <si>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</si>
  <si>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</si>
  <si>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</si>
  <si>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</si>
  <si>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</si>
  <si>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</si>
  <si>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</si>
  <si>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</si>
  <si>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</si>
  <si>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</si>
  <si>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</si>
  <si>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</si>
  <si>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</si>
  <si>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</si>
  <si>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</si>
  <si>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</si>
  <si>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</si>
  <si>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</si>
  <si>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</si>
  <si>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</si>
  <si>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</si>
  <si>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</si>
  <si>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</si>
  <si>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</si>
  <si>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</si>
  <si>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</si>
  <si>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</si>
  <si>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</si>
  <si>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</si>
  <si>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</si>
  <si>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</si>
  <si>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</si>
  <si>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</si>
  <si>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</si>
  <si>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</si>
  <si>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</si>
  <si>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</si>
  <si>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</si>
  <si>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</si>
  <si>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</si>
  <si>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</si>
  <si>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</si>
  <si>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</si>
  <si>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</si>
  <si>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</si>
  <si>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</si>
  <si>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</si>
  <si>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</si>
  <si>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</si>
  <si>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</si>
  <si>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</si>
  <si>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</si>
  <si>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</si>
  <si>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</si>
  <si>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</si>
  <si>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</si>
  <si>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</si>
  <si>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</si>
  <si>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</si>
  <si>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</si>
  <si>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</si>
  <si>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</si>
  <si>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</si>
  <si>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</si>
  <si>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</si>
  <si>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</si>
  <si>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</si>
  <si>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</si>
  <si>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</si>
  <si>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</si>
  <si>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</si>
  <si>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</si>
  <si>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</si>
  <si>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</si>
  <si>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</si>
  <si>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</si>
  <si>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</si>
  <si>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</si>
  <si>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</si>
  <si>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</si>
  <si>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</si>
  <si>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</si>
  <si>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</si>
  <si>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</si>
  <si>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</si>
  <si>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</si>
  <si>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</si>
  <si>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</si>
  <si>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</si>
  <si>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</si>
  <si>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</si>
  <si>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</si>
  <si>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</si>
  <si>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</si>
  <si>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</si>
  <si>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</si>
  <si>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</si>
  <si>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</si>
  <si>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</si>
  <si>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</si>
  <si>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</si>
  <si>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</si>
  <si>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</si>
  <si>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</si>
  <si>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</si>
  <si>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</si>
  <si>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</si>
  <si>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</si>
  <si>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</si>
  <si>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</si>
  <si>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</si>
  <si>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</si>
  <si>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</si>
  <si>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</si>
  <si>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</si>
  <si>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</si>
  <si>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</si>
  <si>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</si>
  <si>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</si>
  <si>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</si>
  <si>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</si>
  <si>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</si>
  <si>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</si>
  <si>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</si>
  <si>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</si>
  <si>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</si>
  <si>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</si>
  <si>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</si>
  <si>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</si>
  <si>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</si>
  <si>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</si>
  <si>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</si>
  <si>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</si>
  <si>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</si>
  <si>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</si>
  <si>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</si>
  <si>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</si>
  <si>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</si>
  <si>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</si>
  <si>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</si>
  <si>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</si>
  <si>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</si>
  <si>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</si>
  <si>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</si>
  <si>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</si>
  <si>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</si>
  <si>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</si>
  <si>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</si>
  <si>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</si>
  <si>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</si>
  <si>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</si>
  <si>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</si>
  <si>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</si>
  <si>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</si>
  <si>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</si>
  <si>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</si>
  <si>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</si>
  <si>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</si>
  <si>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</si>
  <si>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</si>
  <si>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</si>
  <si>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</si>
  <si>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</si>
  <si>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</si>
  <si>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</si>
  <si>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</si>
  <si>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</si>
  <si>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</si>
  <si>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</si>
  <si>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</si>
  <si>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</si>
  <si>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</si>
  <si>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</si>
  <si>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</si>
  <si>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</si>
  <si>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</si>
  <si>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</si>
  <si>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</si>
  <si>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</si>
  <si>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</si>
  <si>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</si>
  <si>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</si>
  <si>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</si>
  <si>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</si>
  <si>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</si>
  <si>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</si>
  <si>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</si>
  <si>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</si>
  <si>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</si>
  <si>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</si>
  <si>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</si>
  <si>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</si>
  <si>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</si>
  <si>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</si>
  <si>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</si>
  <si>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</si>
  <si>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</si>
  <si>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</si>
  <si>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</si>
  <si>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</si>
  <si>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</si>
  <si>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</si>
  <si>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</si>
  <si>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</si>
  <si>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</si>
  <si>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</si>
  <si>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</si>
  <si>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</si>
  <si>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</si>
  <si>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</si>
  <si>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</si>
  <si>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</si>
  <si>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</si>
  <si>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</si>
  <si>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</si>
  <si>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</si>
  <si>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</si>
  <si>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</si>
  <si>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</si>
  <si>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</si>
  <si>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</si>
  <si>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</si>
  <si>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</si>
  <si>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</si>
  <si>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</si>
  <si>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</si>
  <si>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</si>
  <si>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</si>
  <si>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</si>
  <si>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</si>
  <si>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</si>
  <si>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</si>
  <si>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</si>
  <si>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</si>
  <si>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</si>
  <si>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</si>
  <si>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</si>
  <si>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</si>
  <si>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</si>
  <si>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</si>
  <si>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</si>
  <si>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</si>
  <si>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</si>
  <si>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</si>
  <si>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</si>
  <si>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</si>
  <si>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</si>
  <si>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</si>
  <si>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</si>
  <si>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</si>
  <si>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</si>
  <si>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</si>
  <si>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</si>
  <si>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</si>
  <si>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</si>
  <si>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</si>
  <si>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</si>
  <si>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</si>
  <si>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</si>
  <si>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</si>
  <si>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</si>
  <si>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</si>
  <si>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</si>
  <si>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</si>
  <si>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</si>
  <si>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</si>
  <si>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</si>
  <si>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</si>
  <si>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</si>
  <si>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</si>
  <si>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</si>
  <si>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</si>
  <si>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</si>
  <si>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</si>
  <si>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</si>
  <si>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</si>
  <si>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</si>
  <si>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</si>
  <si>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</si>
  <si>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</si>
  <si>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</si>
  <si>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</si>
  <si>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</si>
  <si>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</si>
  <si>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</si>
  <si>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</si>
  <si>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</si>
  <si>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</si>
  <si>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</si>
  <si>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</si>
  <si>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</si>
  <si>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</si>
  <si>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</si>
  <si>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</si>
  <si>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</si>
  <si>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</si>
  <si>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</si>
  <si>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</si>
  <si>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</si>
  <si>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</si>
  <si>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</si>
  <si>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</si>
  <si>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</si>
  <si>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</si>
  <si>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</si>
  <si>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</si>
  <si>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</si>
  <si>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</si>
  <si>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</si>
  <si>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</si>
  <si>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</si>
  <si>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</si>
  <si>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</si>
  <si>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</si>
  <si>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</si>
  <si>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</si>
  <si>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</si>
  <si>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</si>
  <si>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</si>
  <si>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</si>
  <si>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</si>
  <si>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</si>
  <si>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</si>
  <si>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</si>
  <si>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</si>
  <si>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</si>
  <si>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</si>
  <si>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</si>
  <si>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</si>
  <si>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</si>
  <si>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</si>
  <si>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</si>
  <si>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</si>
  <si>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</si>
  <si>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</si>
  <si>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</si>
  <si>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</si>
  <si>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</si>
  <si>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</si>
  <si>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</si>
  <si>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</si>
  <si>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</si>
  <si>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</si>
  <si>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</si>
  <si>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</si>
  <si>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</si>
  <si>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</si>
  <si>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</si>
  <si>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</si>
  <si>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</si>
  <si>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</si>
  <si>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</si>
  <si>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</si>
  <si>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</si>
  <si>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</si>
  <si>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</si>
  <si>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</si>
  <si>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</si>
  <si>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</si>
  <si>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</si>
  <si>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</si>
  <si>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</si>
  <si>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</si>
  <si>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</si>
  <si>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</si>
  <si>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</si>
  <si>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</si>
  <si>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</si>
  <si>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</si>
  <si>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</si>
  <si>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</si>
  <si>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</si>
  <si>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</si>
  <si>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</si>
  <si>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</si>
  <si>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</si>
  <si>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</si>
  <si>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</si>
  <si>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</si>
  <si>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</si>
  <si>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</si>
  <si>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</si>
  <si>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</si>
  <si>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</si>
  <si>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</si>
  <si>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</si>
  <si>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</si>
  <si>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</si>
  <si>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</si>
  <si>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</si>
  <si>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</si>
  <si>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</si>
  <si>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</si>
  <si>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</si>
  <si>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</si>
  <si>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</si>
  <si>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</si>
  <si>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</si>
  <si>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</si>
  <si>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</si>
  <si>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</si>
  <si>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</si>
  <si>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</si>
  <si>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</si>
  <si>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</si>
  <si>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</si>
  <si>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</si>
  <si>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</si>
  <si>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</si>
  <si>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</si>
  <si>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</si>
  <si>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</si>
  <si>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</si>
  <si>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</si>
  <si>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</si>
  <si>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</si>
  <si>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</si>
  <si>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</si>
  <si>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</si>
  <si>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</si>
  <si>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</si>
  <si>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</si>
  <si>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</si>
  <si>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</si>
  <si>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</si>
  <si>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</si>
  <si>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</si>
  <si>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</si>
  <si>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</si>
  <si>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</si>
  <si>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</si>
  <si>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</si>
  <si>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</si>
  <si>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</si>
  <si>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</si>
  <si>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</si>
  <si>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</si>
  <si>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</si>
  <si>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</si>
  <si>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</si>
  <si>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</si>
  <si>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</si>
  <si>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</si>
  <si>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</si>
  <si>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</si>
  <si>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</si>
  <si>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</si>
  <si>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</si>
  <si>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</si>
  <si>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</si>
  <si>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</si>
  <si>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</si>
  <si>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</si>
  <si>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</si>
  <si>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</si>
  <si>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</si>
  <si>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</si>
  <si>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</si>
  <si>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</si>
  <si>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</si>
  <si>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</si>
  <si>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</si>
  <si>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</si>
  <si>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</si>
  <si>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</si>
  <si>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</si>
  <si>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</si>
  <si>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</si>
  <si>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</si>
  <si>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</si>
  <si>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</si>
  <si>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</si>
  <si>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</si>
  <si>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</si>
  <si>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</si>
  <si>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</si>
  <si>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</si>
  <si>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</si>
  <si>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</si>
  <si>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</si>
  <si>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</si>
  <si>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</si>
  <si>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</si>
  <si>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</si>
  <si>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</si>
  <si>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</si>
  <si>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</si>
  <si>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</si>
  <si>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</si>
  <si>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</si>
  <si>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</si>
  <si>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</si>
  <si>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</si>
  <si>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</si>
  <si>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</si>
  <si>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</si>
  <si>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</si>
  <si>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</si>
  <si>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</si>
  <si>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</si>
  <si>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</si>
  <si>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</si>
  <si>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</si>
  <si>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</si>
  <si>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</si>
  <si>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</si>
  <si>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</si>
  <si>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</si>
  <si>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</si>
  <si>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</si>
  <si>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</si>
  <si>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</si>
  <si>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</si>
  <si>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</si>
  <si>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</si>
  <si>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</si>
  <si>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</si>
  <si>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</si>
  <si>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</si>
  <si>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</si>
  <si>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</si>
  <si>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</si>
  <si>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</si>
  <si>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</si>
  <si>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</si>
  <si>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</si>
  <si>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</si>
  <si>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</si>
  <si>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</si>
  <si>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</si>
  <si>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</si>
  <si>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</si>
  <si>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</si>
  <si>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</si>
  <si>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</si>
  <si>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</si>
  <si>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</si>
  <si>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</si>
  <si>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</si>
  <si>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</si>
  <si>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</si>
  <si>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</si>
  <si>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</si>
  <si>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</si>
  <si>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</si>
  <si>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</si>
  <si>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</si>
  <si>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</si>
  <si>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</si>
  <si>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</si>
  <si>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</si>
  <si>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</si>
  <si>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</si>
  <si>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</si>
  <si>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</si>
  <si>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</si>
  <si>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</si>
  <si>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</si>
  <si>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</si>
  <si>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</si>
  <si>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</si>
  <si>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</si>
  <si>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</si>
  <si>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</si>
  <si>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</si>
  <si>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</si>
  <si>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</si>
  <si>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</si>
  <si>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</si>
  <si>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</si>
  <si>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</si>
  <si>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</si>
  <si>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</si>
  <si>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</si>
  <si>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</si>
  <si>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</si>
  <si>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</si>
  <si>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</si>
  <si>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</si>
  <si>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</si>
  <si>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</si>
  <si>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</si>
  <si>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</si>
  <si>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</si>
  <si>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</si>
  <si>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</si>
  <si>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</si>
  <si>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</si>
  <si>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</si>
  <si>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</si>
  <si>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</si>
  <si>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</si>
  <si>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</si>
  <si>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</si>
  <si>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</si>
  <si>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</si>
  <si>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</si>
  <si>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</si>
  <si>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</si>
  <si>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</si>
  <si>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</si>
  <si>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</si>
  <si>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</si>
  <si>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</si>
  <si>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</si>
  <si>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</si>
  <si>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</si>
  <si>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</si>
  <si>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</si>
  <si>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</si>
  <si>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</si>
  <si>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</si>
  <si>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</si>
  <si>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</si>
  <si>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</si>
  <si>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</si>
  <si>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</si>
  <si>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</si>
  <si>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</si>
  <si>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</si>
  <si>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</si>
  <si>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</si>
  <si>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</si>
  <si>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</si>
  <si>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</si>
  <si>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</si>
  <si>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</si>
  <si>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</si>
  <si>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</si>
  <si>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</si>
  <si>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</si>
  <si>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</si>
  <si>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</si>
  <si>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</si>
  <si>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</si>
  <si>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</si>
  <si>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</si>
  <si>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</si>
  <si>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</si>
  <si>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</si>
  <si>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</si>
  <si>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</si>
  <si>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</si>
  <si>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</si>
  <si>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</si>
  <si>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</si>
  <si>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</si>
  <si>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</si>
  <si>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</si>
  <si>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</si>
  <si>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</si>
  <si>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</si>
  <si>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</si>
  <si>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</si>
  <si>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</si>
  <si>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</si>
  <si>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</si>
  <si>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</si>
  <si>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</si>
  <si>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</si>
  <si>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</si>
  <si>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</si>
  <si>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</si>
  <si>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</si>
  <si>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</si>
  <si>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</si>
  <si>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</si>
  <si>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</si>
  <si>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</si>
  <si>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</si>
  <si>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</si>
  <si>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</si>
  <si>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</si>
  <si>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</si>
  <si>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</si>
  <si>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</si>
  <si>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</si>
  <si>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</si>
  <si>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</si>
  <si>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</si>
  <si>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</si>
  <si>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</si>
  <si>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</si>
  <si>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</si>
  <si>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</si>
  <si>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</si>
  <si>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</si>
  <si>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</si>
  <si>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</si>
  <si>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</si>
  <si>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</si>
  <si>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</si>
  <si>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</si>
  <si>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</si>
  <si>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</si>
  <si>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</si>
  <si>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</si>
  <si>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</si>
  <si>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</si>
  <si>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</si>
  <si>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</si>
  <si>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</si>
  <si>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</si>
  <si>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</si>
  <si>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</si>
  <si>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</si>
  <si>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</si>
  <si>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</si>
  <si>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</si>
  <si>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</si>
  <si>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</si>
  <si>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</si>
  <si>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</si>
  <si>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</si>
  <si>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</si>
  <si>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</si>
  <si>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</si>
  <si>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</si>
  <si>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</si>
  <si>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</si>
  <si>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</si>
  <si>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</si>
  <si>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</si>
  <si>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</si>
  <si>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</si>
  <si>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</si>
  <si>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</si>
  <si>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</si>
  <si>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</si>
  <si>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</si>
  <si>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</si>
  <si>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</si>
  <si>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</si>
  <si>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</si>
  <si>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</si>
  <si>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</si>
  <si>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</si>
  <si>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</si>
  <si>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</si>
  <si>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</si>
  <si>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</si>
  <si>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</si>
  <si>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</si>
  <si>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</si>
  <si>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</si>
  <si>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</si>
  <si>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</si>
  <si>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</si>
  <si>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</si>
  <si>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</si>
  <si>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</si>
  <si>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</si>
  <si>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</si>
  <si>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</si>
  <si>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</si>
  <si>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</si>
  <si>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</si>
  <si>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</si>
  <si>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</si>
  <si>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</si>
  <si>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</si>
  <si>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</si>
  <si>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</si>
  <si>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</si>
  <si>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</si>
  <si>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</si>
  <si>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</si>
  <si>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</si>
  <si>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</si>
  <si>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</si>
  <si>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</si>
  <si>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</si>
  <si>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</si>
  <si>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</si>
  <si>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</si>
  <si>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</si>
  <si>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</si>
  <si>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</si>
  <si>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</si>
  <si>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</si>
  <si>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</si>
  <si>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</si>
  <si>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</si>
  <si>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</si>
  <si>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</si>
  <si>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</si>
  <si>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</si>
  <si>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</si>
  <si>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</si>
  <si>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</si>
  <si>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</si>
  <si>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</si>
  <si>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</si>
  <si>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</si>
  <si>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</si>
  <si>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</si>
  <si>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</si>
  <si>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</si>
  <si>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</si>
  <si>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</si>
  <si>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</si>
  <si>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</si>
  <si>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</si>
  <si>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</si>
  <si>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</si>
  <si>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</si>
  <si>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</si>
  <si>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</si>
  <si>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</si>
  <si>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</si>
  <si>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</si>
  <si>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</si>
  <si>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</si>
  <si>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</si>
  <si>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</si>
  <si>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</si>
  <si>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</si>
  <si>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</si>
  <si>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</si>
  <si>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</si>
  <si>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</si>
  <si>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</si>
  <si>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</si>
  <si>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</si>
  <si>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</si>
  <si>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</si>
  <si>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</si>
  <si>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</si>
  <si>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</si>
  <si>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</si>
  <si>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</si>
  <si>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</si>
  <si>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</si>
  <si>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</si>
  <si>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</si>
  <si>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</si>
  <si>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</si>
  <si>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</si>
  <si>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</si>
  <si>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</si>
  <si>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</si>
  <si>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</si>
  <si>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</si>
  <si>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</si>
  <si>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</si>
  <si>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</si>
  <si>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</si>
  <si>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</si>
  <si>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</si>
  <si>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</si>
  <si>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</si>
  <si>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</si>
  <si>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</si>
  <si>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</si>
  <si>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</si>
  <si>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</si>
  <si>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</si>
  <si>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</si>
  <si>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</si>
  <si>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</si>
  <si>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</si>
  <si>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</si>
  <si>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</si>
  <si>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</si>
  <si>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</si>
  <si>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</si>
  <si>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</si>
  <si>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</si>
  <si>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</si>
  <si>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</si>
  <si>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</si>
  <si>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</si>
  <si>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</si>
  <si>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</si>
  <si>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</si>
  <si>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</si>
  <si>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</si>
  <si>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</si>
  <si>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</si>
  <si>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</si>
  <si>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</si>
  <si>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</si>
  <si>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</si>
  <si>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</si>
  <si>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</si>
  <si>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</si>
  <si>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</si>
  <si>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</si>
  <si>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</si>
  <si>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</si>
  <si>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</si>
  <si>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</si>
  <si>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</si>
  <si>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</si>
  <si>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</si>
  <si>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</si>
  <si>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</si>
  <si>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</si>
  <si>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</si>
  <si>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</si>
  <si>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</si>
  <si>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</si>
  <si>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</si>
  <si>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</si>
  <si>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</si>
  <si>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</si>
  <si>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</si>
  <si>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</si>
  <si>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</si>
  <si>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</si>
  <si>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</si>
  <si>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</si>
  <si>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</si>
  <si>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</si>
  <si>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</si>
  <si>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</si>
  <si>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</si>
  <si>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</si>
  <si>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</si>
  <si>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</si>
  <si>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</si>
  <si>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</si>
  <si>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</si>
  <si>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</si>
  <si>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</si>
  <si>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</si>
  <si>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</si>
  <si>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</si>
  <si>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</si>
  <si>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</si>
  <si>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</si>
  <si>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</si>
  <si>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</si>
  <si>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</si>
  <si>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</si>
  <si>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</si>
  <si>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</si>
  <si>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</si>
  <si>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</si>
  <si>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</si>
  <si>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</si>
  <si>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</si>
  <si>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</si>
  <si>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</si>
  <si>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</si>
  <si>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</si>
  <si>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</si>
  <si>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</si>
  <si>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</si>
  <si>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</si>
  <si>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</si>
  <si>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</si>
  <si>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</si>
  <si>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</si>
  <si>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</si>
  <si>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</si>
  <si>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</si>
  <si>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</si>
  <si>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</si>
  <si>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</si>
  <si>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</si>
  <si>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</si>
  <si>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</si>
  <si>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</si>
  <si>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</si>
  <si>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</si>
  <si>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</si>
  <si>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</si>
  <si>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</si>
  <si>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</si>
  <si>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</si>
  <si>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</si>
  <si>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</si>
  <si>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</si>
  <si>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</si>
  <si>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</si>
  <si>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</si>
  <si>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</si>
  <si>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</si>
  <si>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</si>
  <si>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</si>
  <si>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</si>
  <si>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</si>
  <si>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</si>
  <si>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</si>
  <si>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</si>
  <si>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</si>
  <si>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</si>
  <si>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</si>
  <si>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</si>
  <si>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</si>
  <si>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</si>
  <si>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</si>
  <si>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</si>
  <si>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</si>
  <si>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</si>
  <si>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</si>
  <si>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</si>
  <si>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</si>
  <si>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</si>
  <si>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</si>
  <si>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</si>
  <si>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</si>
  <si>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</si>
  <si>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</si>
  <si>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</si>
  <si>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</si>
  <si>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</si>
  <si>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</si>
  <si>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</si>
  <si>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</si>
  <si>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</si>
  <si>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</si>
  <si>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</si>
  <si>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</si>
  <si>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</si>
  <si>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</si>
  <si>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</si>
  <si>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</si>
  <si>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</si>
  <si>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</si>
  <si>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</si>
  <si>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</si>
  <si>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</si>
  <si>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</si>
  <si>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</si>
  <si>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</si>
  <si>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</si>
  <si>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</si>
  <si>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</si>
  <si>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</si>
  <si>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</si>
  <si>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</si>
  <si>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</si>
  <si>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</si>
  <si>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</si>
  <si>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</si>
  <si>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</si>
  <si>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</si>
  <si>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</si>
  <si>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</si>
  <si>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</si>
  <si>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</si>
  <si>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</si>
  <si>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</si>
  <si>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</si>
  <si>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</si>
  <si>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</si>
  <si>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</si>
  <si>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</si>
  <si>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</si>
  <si>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</si>
  <si>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</si>
  <si>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</si>
  <si>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</si>
  <si>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</si>
  <si>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</si>
  <si>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</si>
  <si>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</si>
  <si>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</si>
  <si>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</si>
  <si>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</si>
  <si>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</si>
  <si>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</si>
  <si>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</si>
  <si>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</si>
  <si>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</si>
  <si>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</si>
  <si>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</si>
  <si>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</si>
  <si>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</si>
  <si>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</si>
  <si>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</si>
  <si>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</si>
  <si>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</si>
  <si>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</si>
  <si>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</si>
  <si>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</si>
  <si>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</si>
  <si>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</si>
  <si>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</si>
  <si>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</si>
  <si>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</si>
  <si>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</si>
  <si>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</si>
  <si>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</si>
  <si>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</si>
  <si>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</si>
  <si>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</si>
  <si>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</si>
  <si>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</si>
  <si>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</si>
  <si>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</si>
  <si>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</si>
  <si>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</si>
  <si>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</si>
  <si>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</si>
  <si>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</si>
  <si>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</si>
  <si>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</si>
  <si>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</si>
  <si>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</si>
  <si>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</si>
  <si>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</si>
  <si>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</si>
  <si>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</si>
  <si>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</si>
  <si>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</si>
  <si>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</si>
  <si>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</si>
  <si>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</si>
  <si>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</si>
  <si>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</si>
  <si>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</si>
  <si>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</si>
  <si>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</si>
  <si>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</si>
  <si>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</si>
  <si>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</si>
  <si>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</si>
  <si>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</si>
  <si>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</si>
  <si>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</si>
  <si>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</si>
  <si>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</si>
  <si>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</si>
  <si>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</si>
  <si>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</si>
  <si>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</si>
  <si>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</si>
  <si>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</si>
  <si>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</si>
  <si>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</si>
  <si>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</si>
  <si>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</si>
  <si>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</si>
  <si>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</si>
  <si>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</si>
  <si>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</si>
  <si>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</si>
  <si>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</si>
  <si>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</si>
  <si>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</si>
  <si>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</si>
  <si>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</si>
  <si>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</si>
  <si>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</si>
  <si>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</si>
  <si>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</si>
  <si>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</si>
  <si>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</si>
  <si>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</si>
  <si>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</si>
  <si>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</si>
  <si>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</si>
  <si>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</si>
  <si>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</si>
  <si>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</si>
  <si>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</si>
  <si>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</si>
  <si>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</si>
  <si>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</si>
  <si>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</si>
  <si>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</si>
  <si>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</si>
  <si>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</si>
  <si>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</si>
  <si>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</si>
  <si>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</si>
  <si>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</si>
  <si>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</si>
  <si>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</si>
  <si>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</si>
  <si>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</si>
  <si>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</si>
  <si>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</si>
  <si>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</si>
  <si>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</si>
  <si>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</si>
  <si>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</si>
  <si>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</si>
  <si>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</si>
  <si>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</si>
  <si>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</si>
  <si>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</si>
  <si>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</si>
  <si>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</si>
  <si>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</si>
  <si>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</si>
  <si>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</si>
  <si>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</si>
  <si>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</si>
  <si>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</si>
  <si>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</si>
  <si>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</si>
  <si>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</si>
  <si>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</si>
  <si>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</si>
  <si>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</si>
  <si>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</si>
  <si>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</si>
  <si>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</si>
  <si>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</si>
  <si>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</si>
  <si>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</si>
  <si>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</si>
  <si>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</si>
  <si>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</si>
  <si>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</si>
  <si>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</si>
  <si>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</si>
  <si>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</si>
  <si>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</si>
  <si>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</si>
  <si>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</si>
  <si>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</si>
  <si>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</si>
  <si>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</si>
  <si>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</si>
  <si>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</si>
  <si>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</si>
  <si>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</si>
  <si>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</si>
  <si>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</si>
  <si>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</si>
  <si>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</si>
  <si>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</si>
  <si>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</si>
  <si>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</si>
  <si>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</si>
  <si>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</si>
  <si>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</si>
  <si>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</si>
  <si>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</si>
  <si>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</si>
  <si>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</si>
  <si>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</si>
  <si>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</si>
  <si>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</si>
  <si>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</si>
  <si>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</si>
  <si>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</si>
  <si>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</si>
  <si>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</si>
  <si>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</si>
  <si>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</si>
  <si>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</si>
  <si>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</si>
  <si>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</si>
  <si>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</si>
  <si>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</si>
  <si>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</si>
  <si>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</si>
  <si>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</si>
  <si>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</si>
  <si>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</si>
  <si>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</si>
  <si>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</si>
  <si>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</si>
  <si>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</si>
  <si>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</si>
  <si>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</si>
  <si>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</si>
  <si>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</si>
  <si>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</si>
  <si>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</si>
  <si>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</si>
  <si>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</si>
  <si>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</si>
  <si>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</si>
  <si>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</si>
  <si>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</si>
  <si>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</si>
  <si>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</si>
  <si>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</si>
  <si>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</si>
  <si>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</si>
  <si>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</si>
  <si>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</si>
  <si>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</si>
  <si>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</si>
  <si>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</si>
  <si>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</si>
  <si>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</si>
  <si>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</si>
  <si>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</si>
  <si>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</si>
  <si>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</si>
  <si>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</si>
  <si>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</si>
  <si>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</si>
  <si>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</si>
  <si>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</si>
  <si>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</si>
  <si>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</si>
  <si>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</si>
  <si>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</si>
  <si>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</si>
  <si>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</si>
  <si>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</si>
  <si>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</si>
  <si>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</si>
  <si>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</si>
  <si>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</si>
  <si>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</si>
  <si>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</si>
  <si>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</si>
  <si>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</si>
  <si>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</si>
  <si>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</si>
  <si>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</si>
  <si>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</si>
  <si>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</si>
  <si>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</si>
  <si>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</si>
  <si>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</si>
  <si>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</si>
  <si>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</si>
  <si>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</si>
  <si>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</si>
  <si>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</si>
  <si>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</si>
  <si>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</si>
  <si>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</si>
  <si>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</si>
  <si>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</si>
  <si>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</si>
  <si>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</si>
  <si>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</si>
  <si>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</si>
  <si>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</si>
  <si>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</si>
  <si>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</si>
  <si>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</si>
  <si>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</si>
  <si>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</si>
  <si>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</si>
  <si>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</si>
  <si>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</si>
  <si>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</si>
  <si>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</si>
  <si>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</si>
  <si>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</si>
  <si>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</si>
  <si>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</si>
  <si>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</si>
  <si>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</si>
  <si>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</si>
  <si>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</si>
  <si>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</si>
  <si>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</si>
  <si>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</si>
  <si>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</si>
  <si>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</si>
  <si>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</si>
  <si>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</si>
  <si>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</si>
  <si>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</si>
  <si>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</si>
  <si>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</si>
  <si>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</si>
  <si>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</si>
  <si>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</si>
  <si>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</si>
  <si>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</si>
  <si>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</si>
  <si>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</si>
  <si>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</si>
  <si>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</si>
  <si>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</si>
  <si>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</si>
  <si>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</si>
  <si>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</si>
  <si>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</si>
  <si>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</si>
  <si>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</si>
  <si>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</si>
  <si>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</si>
  <si>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</si>
  <si>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</si>
  <si>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</si>
  <si>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</si>
  <si>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</si>
  <si>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</si>
  <si>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</si>
  <si>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</si>
  <si>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</si>
  <si>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</si>
  <si>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</si>
  <si>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</si>
  <si>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</si>
  <si>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</si>
  <si>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</si>
  <si>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</si>
  <si>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</si>
  <si>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</si>
  <si>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</si>
  <si>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</si>
  <si>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</si>
  <si>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</si>
  <si>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</si>
  <si>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</si>
  <si>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</si>
  <si>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</si>
  <si>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</si>
  <si>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</si>
  <si>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</si>
  <si>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</si>
  <si>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</si>
  <si>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</si>
  <si>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</si>
  <si>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</si>
  <si>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</si>
  <si>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</si>
  <si>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</si>
  <si>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</si>
  <si>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</si>
  <si>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</si>
  <si>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</si>
  <si>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</si>
  <si>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</si>
  <si>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</si>
  <si>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</si>
  <si>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</si>
  <si>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</si>
  <si>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</si>
  <si>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</si>
  <si>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</si>
  <si>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</si>
  <si>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</si>
  <si>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</si>
  <si>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</si>
  <si>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</si>
  <si>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</si>
  <si>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</si>
  <si>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</si>
  <si>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</si>
  <si>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</si>
  <si>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</si>
  <si>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</si>
  <si>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</si>
  <si>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</si>
  <si>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</si>
  <si>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</si>
  <si>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</si>
  <si>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</si>
  <si>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</si>
  <si>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</si>
  <si>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</si>
  <si>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</si>
  <si>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</si>
  <si>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</si>
  <si>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</si>
  <si>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</si>
  <si>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</si>
  <si>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</si>
  <si>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</si>
  <si>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</si>
  <si>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</si>
  <si>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</si>
  <si>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</si>
  <si>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</si>
  <si>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</si>
  <si>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</si>
  <si>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</si>
  <si>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</si>
  <si>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</si>
  <si>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</si>
  <si>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</si>
  <si>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</si>
  <si>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</si>
  <si>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</si>
  <si>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</si>
  <si>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</si>
  <si>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</si>
  <si>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</si>
  <si>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</si>
  <si>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</si>
  <si>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</si>
  <si>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</si>
  <si>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</si>
  <si>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</si>
  <si>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</si>
  <si>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</si>
  <si>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</si>
  <si>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</si>
  <si>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</si>
  <si>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</si>
  <si>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</si>
  <si>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</si>
  <si>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</si>
  <si>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</si>
  <si>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</si>
  <si>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</si>
  <si>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</si>
  <si>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</si>
  <si>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</si>
  <si>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</si>
  <si>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</si>
  <si>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</si>
  <si>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</si>
  <si>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</si>
  <si>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</si>
  <si>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</si>
  <si>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</si>
  <si>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</si>
  <si>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</si>
  <si>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</si>
  <si>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</si>
  <si>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</si>
  <si>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</si>
  <si>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</si>
  <si>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</si>
  <si>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</si>
  <si>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</si>
  <si>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</si>
  <si>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</si>
  <si>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</si>
  <si>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</si>
  <si>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</si>
  <si>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</si>
  <si>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</si>
  <si>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</si>
  <si>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</si>
  <si>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</si>
  <si>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</si>
  <si>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</si>
  <si>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</si>
  <si>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</si>
  <si>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</si>
  <si>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</si>
  <si>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</si>
  <si>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</si>
  <si>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</si>
  <si>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</si>
  <si>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</si>
  <si>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</si>
  <si>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</si>
  <si>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</si>
  <si>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</si>
  <si>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</si>
  <si>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</si>
  <si>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</si>
  <si>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</si>
  <si>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</si>
  <si>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</si>
  <si>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</si>
  <si>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</si>
  <si>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</si>
  <si>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</si>
  <si>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</si>
  <si>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</si>
  <si>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</si>
  <si>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</si>
  <si>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</si>
  <si>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</si>
  <si>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</si>
  <si>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</si>
  <si>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</si>
  <si>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</si>
  <si>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</si>
  <si>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</si>
  <si>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</si>
  <si>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</si>
  <si>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</si>
  <si>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</si>
  <si>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</si>
  <si>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</si>
  <si>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</si>
  <si>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</si>
  <si>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</si>
  <si>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</si>
  <si>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</si>
  <si>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</si>
  <si>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</si>
  <si>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</si>
  <si>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</si>
  <si>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</si>
  <si>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</si>
  <si>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</si>
  <si>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</si>
  <si>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</si>
  <si>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</si>
  <si>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</si>
  <si>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</si>
  <si>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</si>
  <si>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</si>
  <si>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</si>
  <si>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</si>
  <si>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</si>
  <si>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</si>
  <si>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</si>
  <si>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</si>
  <si>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</si>
  <si>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</si>
  <si>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</si>
  <si>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</si>
  <si>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</si>
  <si>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</si>
  <si>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</si>
  <si>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</si>
  <si>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</si>
  <si>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</si>
  <si>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</si>
  <si>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</si>
  <si>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</si>
  <si>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</si>
  <si>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</si>
  <si>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</si>
  <si>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</si>
  <si>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</si>
  <si>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</si>
  <si>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</si>
  <si>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</si>
  <si>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</si>
  <si>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</si>
  <si>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</si>
  <si>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</si>
  <si>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</si>
  <si>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</si>
  <si>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</si>
  <si>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</si>
  <si>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</si>
  <si>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</si>
  <si>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</si>
  <si>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</si>
  <si>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</si>
  <si>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</si>
  <si>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</si>
  <si>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</si>
  <si>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</si>
  <si>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</si>
  <si>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</si>
  <si>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</si>
  <si>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</si>
  <si>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</si>
  <si>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</si>
  <si>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</si>
  <si>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</si>
  <si>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</si>
  <si>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</si>
  <si>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</si>
  <si>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</si>
  <si>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</si>
  <si>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</si>
  <si>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</si>
  <si>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</si>
  <si>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</si>
  <si>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</si>
  <si>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</si>
  <si>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</si>
  <si>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</si>
  <si>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</si>
  <si>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</si>
  <si>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</si>
  <si>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</si>
  <si>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</si>
  <si>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</si>
  <si>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</si>
  <si>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</si>
  <si>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</si>
  <si>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</si>
  <si>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</si>
  <si>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</si>
  <si>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</si>
  <si>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</si>
  <si>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</si>
  <si>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</si>
  <si>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</si>
  <si>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</si>
  <si>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</si>
  <si>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</si>
  <si>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</si>
  <si>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</si>
  <si>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</si>
  <si>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</si>
  <si>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</si>
  <si>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</si>
  <si>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</si>
  <si>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</si>
  <si>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</si>
  <si>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</si>
  <si>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</si>
  <si>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</si>
  <si>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</si>
  <si>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</si>
  <si>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</si>
  <si>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</si>
  <si>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</si>
  <si>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</si>
  <si>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</si>
  <si>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</si>
  <si>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</si>
  <si>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</si>
  <si>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</si>
  <si>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</si>
  <si>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</si>
  <si>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</si>
  <si>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</si>
  <si>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</si>
  <si>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</si>
  <si>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</si>
  <si>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</si>
  <si>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</si>
  <si>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</si>
  <si>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</si>
  <si>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</si>
  <si>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</si>
  <si>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</si>
  <si>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</si>
  <si>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</si>
  <si>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</si>
  <si>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</si>
  <si>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</si>
  <si>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</si>
  <si>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</si>
  <si>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</si>
  <si>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</si>
  <si>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</si>
  <si>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</si>
  <si>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</si>
  <si>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</si>
  <si>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</si>
  <si>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</si>
  <si>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</si>
  <si>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</si>
  <si>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</si>
  <si>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</si>
  <si>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</si>
  <si>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</si>
  <si>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</si>
  <si>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</si>
  <si>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</si>
  <si>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</si>
  <si>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</si>
  <si>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</si>
  <si>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</si>
  <si>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</si>
  <si>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</si>
  <si>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</si>
  <si>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</si>
  <si>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</si>
  <si>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</si>
  <si>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</si>
  <si>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</si>
  <si>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</si>
  <si>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</si>
  <si>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</si>
  <si>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</si>
  <si>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</si>
  <si>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</si>
  <si>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</si>
  <si>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</si>
  <si>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</si>
  <si>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</si>
  <si>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</si>
  <si>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</si>
  <si>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</si>
  <si>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</si>
  <si>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</si>
  <si>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</si>
  <si>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</si>
  <si>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</si>
  <si>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</si>
  <si>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</si>
  <si>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</si>
  <si>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</si>
  <si>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</si>
  <si>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</si>
  <si>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</si>
  <si>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</si>
  <si>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</si>
  <si>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</si>
  <si>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</si>
  <si>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</si>
  <si>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</si>
  <si>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</si>
  <si>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</si>
  <si>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</si>
  <si>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</si>
  <si>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</si>
  <si>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</si>
  <si>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</si>
  <si>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</si>
  <si>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</si>
  <si>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</si>
  <si>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</si>
  <si>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</si>
  <si>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</si>
  <si>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</si>
  <si>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</si>
  <si>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</si>
  <si>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</si>
  <si>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</si>
  <si>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</si>
  <si>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</si>
  <si>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</si>
  <si>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</si>
  <si>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</si>
  <si>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</si>
  <si>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</si>
  <si>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</si>
  <si>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</si>
  <si>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</si>
  <si>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</si>
  <si>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</si>
  <si>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</si>
  <si>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</si>
  <si>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</si>
  <si>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</si>
  <si>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</si>
  <si>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</si>
  <si>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</si>
  <si>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</si>
  <si>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</si>
  <si>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</si>
  <si>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</si>
  <si>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</si>
  <si>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</si>
  <si>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</si>
  <si>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</si>
  <si>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</si>
  <si>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</si>
  <si>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</si>
  <si>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</si>
  <si>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</si>
  <si>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</si>
  <si>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</si>
  <si>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</si>
  <si>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</si>
  <si>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</si>
  <si>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</si>
  <si>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</si>
  <si>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</si>
  <si>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</si>
  <si>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</si>
  <si>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</si>
  <si>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</si>
  <si>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</si>
  <si>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</si>
  <si>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</si>
  <si>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</si>
  <si>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</si>
  <si>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</si>
  <si>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</si>
  <si>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</si>
  <si>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</si>
  <si>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</si>
  <si>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</si>
  <si>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</si>
  <si>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</si>
  <si>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</si>
  <si>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</si>
  <si>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</si>
  <si>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</si>
  <si>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</si>
  <si>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</si>
  <si>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</si>
  <si>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</si>
  <si>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</si>
  <si>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</si>
  <si>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</si>
  <si>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</si>
  <si>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</si>
  <si>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</si>
  <si>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</si>
  <si>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</si>
  <si>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</si>
  <si>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</si>
  <si>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</si>
  <si>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</si>
  <si>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</si>
  <si>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</si>
  <si>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</si>
  <si>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</si>
  <si>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</si>
  <si>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</si>
  <si>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</si>
  <si>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</si>
  <si>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</si>
  <si>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</si>
  <si>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</si>
  <si>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</si>
  <si>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</si>
  <si>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</si>
  <si>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</si>
  <si>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</si>
  <si>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</si>
  <si>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</si>
  <si>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</si>
  <si>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</si>
  <si>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</si>
  <si>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</si>
  <si>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</si>
  <si>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</si>
  <si>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</si>
  <si>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</si>
  <si>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</si>
  <si>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</si>
  <si>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</si>
  <si>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</si>
  <si>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</si>
  <si>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</si>
  <si>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</si>
  <si>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</si>
  <si>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</si>
  <si>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</si>
  <si>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</si>
  <si>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</si>
  <si>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</si>
  <si>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</si>
  <si>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</si>
  <si>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</si>
  <si>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</si>
  <si>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</si>
  <si>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</si>
  <si>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</si>
  <si>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</si>
  <si>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</si>
  <si>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</si>
  <si>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</si>
  <si>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</si>
  <si>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</si>
  <si>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</si>
  <si>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</si>
  <si>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</si>
  <si>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</si>
  <si>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</si>
  <si>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</si>
  <si>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</si>
  <si>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</si>
  <si>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</si>
  <si>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</si>
  <si>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</si>
  <si>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</si>
  <si>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</si>
  <si>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</si>
  <si>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</si>
  <si>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</si>
  <si>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</si>
  <si>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</si>
  <si>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</si>
  <si>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</si>
  <si>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</si>
  <si>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</si>
  <si>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</si>
  <si>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</si>
  <si>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</si>
  <si>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</si>
  <si>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</si>
  <si>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</si>
  <si>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</si>
  <si>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</si>
  <si>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</si>
  <si>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</si>
  <si>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</si>
  <si>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</si>
  <si>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</si>
  <si>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</si>
  <si>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</si>
  <si>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</si>
  <si>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</si>
  <si>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</si>
  <si>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</si>
  <si>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</si>
  <si>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</si>
  <si>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</si>
  <si>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</si>
  <si>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</si>
  <si>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</si>
  <si>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</si>
  <si>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</si>
  <si>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</si>
  <si>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</si>
  <si>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</si>
  <si>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</si>
  <si>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</si>
  <si>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</si>
  <si>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</si>
  <si>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</si>
  <si>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</si>
  <si>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</si>
  <si>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</si>
  <si>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</si>
  <si>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</si>
  <si>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</si>
  <si>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</si>
  <si>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</si>
  <si>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</si>
  <si>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</si>
  <si>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</si>
  <si>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</si>
  <si>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</si>
  <si>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</si>
  <si>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</si>
  <si>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</si>
  <si>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</si>
  <si>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</si>
  <si>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</si>
  <si>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</si>
  <si>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</si>
  <si>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</si>
  <si>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</si>
  <si>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</si>
  <si>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</si>
  <si>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</si>
  <si>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</si>
  <si>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</si>
  <si>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</si>
  <si>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</si>
  <si>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</si>
  <si>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</si>
  <si>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</si>
  <si>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</si>
  <si>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</si>
  <si>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</si>
  <si>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</si>
  <si>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</si>
  <si>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</si>
  <si>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</si>
  <si>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</si>
  <si>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</si>
  <si>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</si>
  <si>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</si>
  <si>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</si>
  <si>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</si>
  <si>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</si>
  <si>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</si>
  <si>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</si>
  <si>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</si>
  <si>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</si>
  <si>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</si>
  <si>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</si>
  <si>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</si>
  <si>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</si>
  <si>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</si>
  <si>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</si>
  <si>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</si>
  <si>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</si>
  <si>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</si>
  <si>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</si>
  <si>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</si>
  <si>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</si>
  <si>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</si>
  <si>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</si>
  <si>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</si>
  <si>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</si>
  <si>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</si>
  <si>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</si>
  <si>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</si>
  <si>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</si>
  <si>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</si>
  <si>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</si>
  <si>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</si>
  <si>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</si>
  <si>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</si>
  <si>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</si>
  <si>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</si>
  <si>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</si>
  <si>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</si>
  <si>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</si>
  <si>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</si>
  <si>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</si>
  <si>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</si>
  <si>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</si>
  <si>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</si>
  <si>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</si>
  <si>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</si>
  <si>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</si>
  <si>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</si>
  <si>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</si>
  <si>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</si>
  <si>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</si>
  <si>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</si>
  <si>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</si>
  <si>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</si>
  <si>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</si>
  <si>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</si>
  <si>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</si>
  <si>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</si>
  <si>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</si>
  <si>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</si>
  <si>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</si>
  <si>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</si>
  <si>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</si>
  <si>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</si>
  <si>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</si>
  <si>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</si>
  <si>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</si>
  <si>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</si>
  <si>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</si>
  <si>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</si>
  <si>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</si>
  <si>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</si>
  <si>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</si>
  <si>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</si>
  <si>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</si>
  <si>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</si>
  <si>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</si>
  <si>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</si>
  <si>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</si>
  <si>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</si>
  <si>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</si>
  <si>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</si>
  <si>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</si>
  <si>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</si>
  <si>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</si>
  <si>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</si>
  <si>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</si>
  <si>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</si>
  <si>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</si>
  <si>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</si>
  <si>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</si>
  <si>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</si>
  <si>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</si>
  <si>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</si>
  <si>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</si>
  <si>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</si>
  <si>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</si>
  <si>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</si>
  <si>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</si>
  <si>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</si>
  <si>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</si>
  <si>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</si>
  <si>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</si>
  <si>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</si>
  <si>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</si>
  <si>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</si>
  <si>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</si>
  <si>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</si>
  <si>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</si>
  <si>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</si>
  <si>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</si>
  <si>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</si>
  <si>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</si>
  <si>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</si>
  <si>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</si>
  <si>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</si>
  <si>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</si>
  <si>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</si>
  <si>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</si>
  <si>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</si>
  <si>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</si>
  <si>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</si>
  <si>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</si>
  <si>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</si>
  <si>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</si>
  <si>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</si>
  <si>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</si>
  <si>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</si>
  <si>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</si>
  <si>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</si>
  <si>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</si>
  <si>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</si>
  <si>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</si>
  <si>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</si>
  <si>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</si>
  <si>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</si>
  <si>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</si>
  <si>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</si>
  <si>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</si>
  <si>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</si>
  <si>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</si>
  <si>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</si>
  <si>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</si>
  <si>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</si>
  <si>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</si>
  <si>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</si>
  <si>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</si>
  <si>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</si>
  <si>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</si>
  <si>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</si>
  <si>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</si>
  <si>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</si>
  <si>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</si>
  <si>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</si>
  <si>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</si>
  <si>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</si>
  <si>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</si>
  <si>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</si>
  <si>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</si>
  <si>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</si>
  <si>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</si>
  <si>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</si>
  <si>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</si>
  <si>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</si>
  <si>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</si>
  <si>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</si>
  <si>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</si>
  <si>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</si>
  <si>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</si>
  <si>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</si>
  <si>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</si>
  <si>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</si>
  <si>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</si>
  <si>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</si>
  <si>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</si>
  <si>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</si>
  <si>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</si>
  <si>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</si>
  <si>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</si>
  <si>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</si>
  <si>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</si>
  <si>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</si>
  <si>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</si>
  <si>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</si>
  <si>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</si>
  <si>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</si>
  <si>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</si>
  <si>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</si>
  <si>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</si>
  <si>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</si>
  <si>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</si>
  <si>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</si>
  <si>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</si>
  <si>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</si>
  <si>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</si>
  <si>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</si>
  <si>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</si>
  <si>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</si>
  <si>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</si>
  <si>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</si>
  <si>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</si>
  <si>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</si>
  <si>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</si>
  <si>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</si>
  <si>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</si>
  <si>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</si>
  <si>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</si>
  <si>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</si>
  <si>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</si>
  <si>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</si>
  <si>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</si>
  <si>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</si>
  <si>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</si>
  <si>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</si>
  <si>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</si>
  <si>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</si>
  <si>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</si>
  <si>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</si>
  <si>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</si>
  <si>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</si>
  <si>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</si>
  <si>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</si>
  <si>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</si>
  <si>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</si>
  <si>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</si>
  <si>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</si>
  <si>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</si>
  <si>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</si>
  <si>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</si>
  <si>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</si>
  <si>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</si>
  <si>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</si>
  <si>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</si>
  <si>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</si>
  <si>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</si>
  <si>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</si>
  <si>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</si>
  <si>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</si>
  <si>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</si>
  <si>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</si>
  <si>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</si>
  <si>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</si>
  <si>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</si>
  <si>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</si>
  <si>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</si>
  <si>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</si>
  <si>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</si>
  <si>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</si>
  <si>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</si>
  <si>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</si>
  <si>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</si>
  <si>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</si>
  <si>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</si>
  <si>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</si>
  <si>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</si>
  <si>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</si>
  <si>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</si>
  <si>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</si>
  <si>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</si>
  <si>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</si>
  <si>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</si>
  <si>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</si>
  <si>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</si>
  <si>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</si>
  <si>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</si>
  <si>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</si>
  <si>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</si>
  <si>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</si>
  <si>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</si>
  <si>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</si>
  <si>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</si>
  <si>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</si>
  <si>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</si>
  <si>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</si>
  <si>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</si>
  <si>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</si>
  <si>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</si>
  <si>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</si>
  <si>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</si>
  <si>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</si>
  <si>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</si>
  <si>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</si>
  <si>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</si>
  <si>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</si>
  <si>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</si>
  <si>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</si>
  <si>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</si>
  <si>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</si>
  <si>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</si>
  <si>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</si>
  <si>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</si>
  <si>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</si>
  <si>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</si>
  <si>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</si>
  <si>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</si>
  <si>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</si>
  <si>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</si>
  <si>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</si>
  <si>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</si>
  <si>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</si>
  <si>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</si>
  <si>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</si>
  <si>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</si>
  <si>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</si>
  <si>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</si>
  <si>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</si>
  <si>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</si>
  <si>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</si>
  <si>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</si>
  <si>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</si>
  <si>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</si>
  <si>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</si>
  <si>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</si>
  <si>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</si>
  <si>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</si>
  <si>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</si>
  <si>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</si>
  <si>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</si>
  <si>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</si>
  <si>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</si>
  <si>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</si>
  <si>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</si>
  <si>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</si>
  <si>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</si>
  <si>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</si>
  <si>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</si>
  <si>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</si>
  <si>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</si>
  <si>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</si>
  <si>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</si>
  <si>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</si>
  <si>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</si>
  <si>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</si>
  <si>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</si>
  <si>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</si>
  <si>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</si>
  <si>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</si>
  <si>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</si>
  <si>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</si>
  <si>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</si>
  <si>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</si>
  <si>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</si>
  <si>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</si>
  <si>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</si>
  <si>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</si>
  <si>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</si>
  <si>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</si>
  <si>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</si>
  <si>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</si>
  <si>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</si>
  <si>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</si>
  <si>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</si>
  <si>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</si>
  <si>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</si>
  <si>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</si>
  <si>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</si>
  <si>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</si>
  <si>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</si>
  <si>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</si>
  <si>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</si>
  <si>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</si>
  <si>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</si>
  <si>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</si>
  <si>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</si>
  <si>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</si>
  <si>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</si>
  <si>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</si>
  <si>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</si>
  <si>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</si>
  <si>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</si>
  <si>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</si>
  <si>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</si>
  <si>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</si>
  <si>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</si>
  <si>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</si>
  <si>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</si>
  <si>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</si>
  <si>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</si>
  <si>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</si>
  <si>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</si>
  <si>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</si>
  <si>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</si>
  <si>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</si>
  <si>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</si>
  <si>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</si>
  <si>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</si>
  <si>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</si>
  <si>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</si>
  <si>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</si>
  <si>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</si>
  <si>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</si>
  <si>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</si>
  <si>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</si>
  <si>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</si>
  <si>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</si>
  <si>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</si>
  <si>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</si>
  <si>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</si>
  <si>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</si>
  <si>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</si>
  <si>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</si>
  <si>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</si>
  <si>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</si>
  <si>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</si>
  <si>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</si>
  <si>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</si>
  <si>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</si>
  <si>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</si>
  <si>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</si>
  <si>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</si>
  <si>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</si>
  <si>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</si>
  <si>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</si>
  <si>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</si>
  <si>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</si>
  <si>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</si>
  <si>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</si>
  <si>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</si>
  <si>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</si>
  <si>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</si>
  <si>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</si>
  <si>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</si>
  <si>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</si>
  <si>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</si>
  <si>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</si>
  <si>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</si>
  <si>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</si>
  <si>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</si>
  <si>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</si>
  <si>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</si>
  <si>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</si>
  <si>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</si>
  <si>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</si>
  <si>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</si>
  <si>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</si>
  <si>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</si>
  <si>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</si>
  <si>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</si>
  <si>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</si>
  <si>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</si>
  <si>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</si>
  <si>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</si>
  <si>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</si>
  <si>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</si>
  <si>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</si>
  <si>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</si>
  <si>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</si>
  <si>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</si>
  <si>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</si>
  <si>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</si>
  <si>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</si>
  <si>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</si>
  <si>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</si>
  <si>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</si>
  <si>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</si>
  <si>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</si>
  <si>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</si>
  <si>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</si>
  <si>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</si>
  <si>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</si>
  <si>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</si>
  <si>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</si>
  <si>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</si>
  <si>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</si>
  <si>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</si>
  <si>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</si>
  <si>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</si>
  <si>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</si>
  <si>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</si>
  <si>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</si>
  <si>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</si>
  <si>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</si>
  <si>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</si>
  <si>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</si>
  <si>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</si>
  <si>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</si>
  <si>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</si>
  <si>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</si>
  <si>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</si>
  <si>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</si>
  <si>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</si>
  <si>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</si>
  <si>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</si>
  <si>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</si>
  <si>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</si>
  <si>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</si>
  <si>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</si>
  <si>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</si>
  <si>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</si>
  <si>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</si>
  <si>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</si>
  <si>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</si>
  <si>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</si>
  <si>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</si>
  <si>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</si>
  <si>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</si>
  <si>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</si>
  <si>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</si>
  <si>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</si>
  <si>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</si>
  <si>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</si>
  <si>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</si>
  <si>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</si>
  <si>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</si>
  <si>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</si>
  <si>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</si>
  <si>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</si>
  <si>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</si>
  <si>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</si>
  <si>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</si>
  <si>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</si>
  <si>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</si>
  <si>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</si>
  <si>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</si>
  <si>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</si>
  <si>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</si>
  <si>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</si>
  <si>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</si>
  <si>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</si>
  <si>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</si>
  <si>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</si>
  <si>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</si>
  <si>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</si>
  <si>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</si>
  <si>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</si>
  <si>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</si>
  <si>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</si>
  <si>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</si>
  <si>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</si>
  <si>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</si>
  <si>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</si>
  <si>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</si>
  <si>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</si>
  <si>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</si>
  <si>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</si>
  <si>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</si>
  <si>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</si>
  <si>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</si>
  <si>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</si>
  <si>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</si>
  <si>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</si>
  <si>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</si>
  <si>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</si>
  <si>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</si>
  <si>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</si>
  <si>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</si>
  <si>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</si>
  <si>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</si>
  <si>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</si>
  <si>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</si>
  <si>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</si>
  <si>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</si>
  <si>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</si>
  <si>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</si>
  <si>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</si>
  <si>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</si>
  <si>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</si>
  <si>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</si>
  <si>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</si>
  <si>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</si>
  <si>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</si>
  <si>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</si>
  <si>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</si>
  <si>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</si>
  <si>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</si>
  <si>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</si>
  <si>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</si>
  <si>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</si>
  <si>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</si>
  <si>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</si>
  <si>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</si>
  <si>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</si>
  <si>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</si>
  <si>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</si>
  <si>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</si>
  <si>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</si>
  <si>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</si>
  <si>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</si>
  <si>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</si>
  <si>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</si>
  <si>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</si>
  <si>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</si>
  <si>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</si>
  <si>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</si>
  <si>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</si>
  <si>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</si>
  <si>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</si>
  <si>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</si>
  <si>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</si>
  <si>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</si>
  <si>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</si>
  <si>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</si>
  <si>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</si>
  <si>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</si>
  <si>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</si>
  <si>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</si>
  <si>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</si>
  <si>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</si>
  <si>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</si>
  <si>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</si>
  <si>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</si>
  <si>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</si>
  <si>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</si>
  <si>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</si>
  <si>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</si>
  <si>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</si>
  <si>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</si>
  <si>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</si>
  <si>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</si>
  <si>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</si>
  <si>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</si>
  <si>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</si>
  <si>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</si>
  <si>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</si>
  <si>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</si>
  <si>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</si>
  <si>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</si>
  <si>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</si>
  <si>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</si>
  <si>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</si>
  <si>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</si>
  <si>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</si>
  <si>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</si>
  <si>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</si>
  <si>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</si>
  <si>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</si>
  <si>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</si>
  <si>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</si>
  <si>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</si>
  <si>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</si>
  <si>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</si>
  <si>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</si>
  <si>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</si>
  <si>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</si>
  <si>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</si>
  <si>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</si>
  <si>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</si>
  <si>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</si>
  <si>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</si>
  <si>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</si>
  <si>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</si>
  <si>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</si>
  <si>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</si>
  <si>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</si>
  <si>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</si>
  <si>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</si>
  <si>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</si>
  <si>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</si>
  <si>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</si>
  <si>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</si>
  <si>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</si>
  <si>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</si>
  <si>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</si>
  <si>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</si>
  <si>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</si>
  <si>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</si>
  <si>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</si>
  <si>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</si>
  <si>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</si>
  <si>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</si>
  <si>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</si>
  <si>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</si>
  <si>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</si>
  <si>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</si>
  <si>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</si>
  <si>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</si>
  <si>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</si>
  <si>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</si>
  <si>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</si>
  <si>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</si>
  <si>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</si>
  <si>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</si>
  <si>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</si>
  <si>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</si>
  <si>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</si>
  <si>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</si>
  <si>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</si>
  <si>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</si>
  <si>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</si>
  <si>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</si>
  <si>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</si>
  <si>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</si>
  <si>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</si>
  <si>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</si>
  <si>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</si>
  <si>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</si>
  <si>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</si>
  <si>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</si>
  <si>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</si>
  <si>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</si>
  <si>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</si>
  <si>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</si>
  <si>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</si>
  <si>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</si>
  <si>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</si>
  <si>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</si>
  <si>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</si>
  <si>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</si>
  <si>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</si>
  <si>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</si>
  <si>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</si>
  <si>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</si>
  <si>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</si>
  <si>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</si>
  <si>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</si>
  <si>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</si>
  <si>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</si>
  <si>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</si>
  <si>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</si>
  <si>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</si>
  <si>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</si>
  <si>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</si>
  <si>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</si>
  <si>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</si>
  <si>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</si>
  <si>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</si>
  <si>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</si>
  <si>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</si>
  <si>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</si>
  <si>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</si>
  <si>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</si>
  <si>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</si>
  <si>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</si>
  <si>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</si>
  <si>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</si>
  <si>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</si>
  <si>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</si>
  <si>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</si>
  <si>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</si>
  <si>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</si>
  <si>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</si>
  <si>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</si>
  <si>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</si>
  <si>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</si>
  <si>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</si>
  <si>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</si>
  <si>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</si>
  <si>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</si>
  <si>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</si>
  <si>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</si>
  <si>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</si>
  <si>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</si>
  <si>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</si>
  <si>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</si>
  <si>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</si>
  <si>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</si>
  <si>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</si>
  <si>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</si>
  <si>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</si>
  <si>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</si>
  <si>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</si>
  <si>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</si>
  <si>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</si>
  <si>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</si>
  <si>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</si>
  <si>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</si>
  <si>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</si>
  <si>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</si>
  <si>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</si>
  <si>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</si>
  <si>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</si>
  <si>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</si>
  <si>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</si>
  <si>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</si>
  <si>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</si>
  <si>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</si>
  <si>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</si>
  <si>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</si>
  <si>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</si>
  <si>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</si>
  <si>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</si>
  <si>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</si>
  <si>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</si>
  <si>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</si>
  <si>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</si>
  <si>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</si>
  <si>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</si>
  <si>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</si>
  <si>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</si>
  <si>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</si>
  <si>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</si>
  <si>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</si>
  <si>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</si>
  <si>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</si>
  <si>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</si>
  <si>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</si>
  <si>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</si>
  <si>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</si>
  <si>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</si>
  <si>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</si>
  <si>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</si>
  <si>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</si>
  <si>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</si>
  <si>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</si>
  <si>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</si>
  <si>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</si>
  <si>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</si>
  <si>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</si>
  <si>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</si>
  <si>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</si>
  <si>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</si>
  <si>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</si>
  <si>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</si>
  <si>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</si>
  <si>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</si>
  <si>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</si>
  <si>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</si>
  <si>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</si>
  <si>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</si>
  <si>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</si>
  <si>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</si>
  <si>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</si>
  <si>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</si>
  <si>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</si>
  <si>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</si>
  <si>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</si>
  <si>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</si>
  <si>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</si>
  <si>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</si>
  <si>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</si>
  <si>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</si>
  <si>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</si>
  <si>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</si>
  <si>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</si>
  <si>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</si>
  <si>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</si>
  <si>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</si>
  <si>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</si>
  <si>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</si>
  <si>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</si>
  <si>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</si>
  <si>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</si>
  <si>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</si>
  <si>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</si>
  <si>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</si>
  <si>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</si>
  <si>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</si>
  <si>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</si>
  <si>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</si>
  <si>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</si>
  <si>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</si>
  <si>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</si>
  <si>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</si>
  <si>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</si>
  <si>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</si>
  <si>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</si>
  <si>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</si>
  <si>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</si>
  <si>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</si>
  <si>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</si>
  <si>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</si>
  <si>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</si>
  <si>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</si>
  <si>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</si>
  <si>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</si>
  <si>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</si>
  <si>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</si>
  <si>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</si>
  <si>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</si>
  <si>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</si>
  <si>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</si>
  <si>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</si>
  <si>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</si>
  <si>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</si>
  <si>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</si>
  <si>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</si>
  <si>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</si>
  <si>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</si>
  <si>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</si>
  <si>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</si>
  <si>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</si>
  <si>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</si>
  <si>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</si>
  <si>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</si>
  <si>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</si>
  <si>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</si>
  <si>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</si>
  <si>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</si>
  <si>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</si>
  <si>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</si>
  <si>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</si>
  <si>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</si>
  <si>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</si>
  <si>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</si>
  <si>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</si>
  <si>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</si>
  <si>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</si>
  <si>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</si>
  <si>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</si>
  <si>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</si>
  <si>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</si>
  <si>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</si>
  <si>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</si>
  <si>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</si>
  <si>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</si>
  <si>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</si>
  <si>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</si>
  <si>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</si>
  <si>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</si>
  <si>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</si>
  <si>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</si>
  <si>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</si>
  <si>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</si>
  <si>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</si>
  <si>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</si>
  <si>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</si>
  <si>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</si>
  <si>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</si>
  <si>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</si>
  <si>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</si>
  <si>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</si>
  <si>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</si>
  <si>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</si>
  <si>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</si>
  <si>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</si>
  <si>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</si>
  <si>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</si>
  <si>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</si>
  <si>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</si>
  <si>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</si>
  <si>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</si>
  <si>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</si>
  <si>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</si>
  <si>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</si>
  <si>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</si>
  <si>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</si>
  <si>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</si>
  <si>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</si>
  <si>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</si>
  <si>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</si>
  <si>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</si>
  <si>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</si>
  <si>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</si>
  <si>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</si>
  <si>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</si>
  <si>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</si>
  <si>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</si>
  <si>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</si>
  <si>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</si>
  <si>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</si>
  <si>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</si>
  <si>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</si>
  <si>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</si>
  <si>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</si>
  <si>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</si>
  <si>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</si>
  <si>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</si>
  <si>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</si>
  <si>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</si>
  <si>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</si>
  <si>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</si>
  <si>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</si>
  <si>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</si>
  <si>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</si>
  <si>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</si>
  <si>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</si>
  <si>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</si>
  <si>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</si>
  <si>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</si>
  <si>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</si>
  <si>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</si>
  <si>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</si>
  <si>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</si>
  <si>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</si>
  <si>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</si>
  <si>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</si>
  <si>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</si>
  <si>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</si>
  <si>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</si>
  <si>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</si>
  <si>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</si>
  <si>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</si>
  <si>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</si>
  <si>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</si>
  <si>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</si>
  <si>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</si>
  <si>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</si>
  <si>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</si>
  <si>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</si>
  <si>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</si>
  <si>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</si>
  <si>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</si>
  <si>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</si>
  <si>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</si>
  <si>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</si>
  <si>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</si>
  <si>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</si>
  <si>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</si>
  <si>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</si>
  <si>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</si>
  <si>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</si>
  <si>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</si>
  <si>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</si>
  <si>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</si>
  <si>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</si>
  <si>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</si>
  <si>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</si>
  <si>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</si>
  <si>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</si>
  <si>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</si>
  <si>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</si>
  <si>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</si>
  <si>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</si>
  <si>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</si>
  <si>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</si>
  <si>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</si>
  <si>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</si>
  <si>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</si>
  <si>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</si>
  <si>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</si>
  <si>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</si>
  <si>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</si>
  <si>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</si>
  <si>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</si>
  <si>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</si>
  <si>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</si>
  <si>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</si>
  <si>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</si>
  <si>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</si>
  <si>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</si>
  <si>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</si>
  <si>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</si>
  <si>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</si>
  <si>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</si>
  <si>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</si>
  <si>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</si>
  <si>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</si>
  <si>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</si>
  <si>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</si>
  <si>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</si>
  <si>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</si>
  <si>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</si>
  <si>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</si>
  <si>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</si>
  <si>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</si>
  <si>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</si>
  <si>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</si>
  <si>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</si>
  <si>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</si>
  <si>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</si>
  <si>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</si>
  <si>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</si>
  <si>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</si>
  <si>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</si>
  <si>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</si>
  <si>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</si>
  <si>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</si>
  <si>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</si>
  <si>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</si>
  <si>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</si>
  <si>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</si>
  <si>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</si>
  <si>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</si>
  <si>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</si>
  <si>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</si>
  <si>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</si>
  <si>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</si>
  <si>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</si>
  <si>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</si>
  <si>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</si>
  <si>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</si>
  <si>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</si>
  <si>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</si>
  <si>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</si>
  <si>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</si>
  <si>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</si>
  <si>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</si>
  <si>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</si>
  <si>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</si>
  <si>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</si>
  <si>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</si>
  <si>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</si>
  <si>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</si>
  <si>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</si>
  <si>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</si>
  <si>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</si>
  <si>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</si>
  <si>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</si>
  <si>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</si>
  <si>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</si>
  <si>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</si>
  <si>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</si>
  <si>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</si>
  <si>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</si>
  <si>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</si>
  <si>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</si>
  <si>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</si>
  <si>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</si>
  <si>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</si>
  <si>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</si>
  <si>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</si>
  <si>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</si>
  <si>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</si>
  <si>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</si>
  <si>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</si>
  <si>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</si>
  <si>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</si>
  <si>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</si>
  <si>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</si>
  <si>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</si>
  <si>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</si>
  <si>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</si>
  <si>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</si>
  <si>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</si>
  <si>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</si>
  <si>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</si>
  <si>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</si>
  <si>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</si>
  <si>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</si>
  <si>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</si>
  <si>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</si>
  <si>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</si>
  <si>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</si>
  <si>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</si>
  <si>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</si>
  <si>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</si>
  <si>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</si>
  <si>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</si>
  <si>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</si>
  <si>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</si>
  <si>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</si>
  <si>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</si>
  <si>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</si>
  <si>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</si>
  <si>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</si>
  <si>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</si>
  <si>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</si>
  <si>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</si>
  <si>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</si>
  <si>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</si>
  <si>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</si>
  <si>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</si>
  <si>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</si>
  <si>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</si>
  <si>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</si>
  <si>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</si>
  <si>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</si>
  <si>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</si>
  <si>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</si>
  <si>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</si>
  <si>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</si>
  <si>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</si>
  <si>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</si>
  <si>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</si>
  <si>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</si>
  <si>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</si>
  <si>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</si>
  <si>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</si>
  <si>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</si>
  <si>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</si>
  <si>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</si>
  <si>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</si>
  <si>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</si>
  <si>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</si>
  <si>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</si>
  <si>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</si>
  <si>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</si>
  <si>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</si>
  <si>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</si>
  <si>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</si>
  <si>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</si>
  <si>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</si>
  <si>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</si>
  <si>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</si>
  <si>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</si>
  <si>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</si>
  <si>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</si>
  <si>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</si>
  <si>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</si>
  <si>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</si>
  <si>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</si>
  <si>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</si>
  <si>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</si>
  <si>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</si>
  <si>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</si>
  <si>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</si>
  <si>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</si>
  <si>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</si>
  <si>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</si>
  <si>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</si>
  <si>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</si>
  <si>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</si>
  <si>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</si>
  <si>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</si>
  <si>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</si>
  <si>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</si>
  <si>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</si>
  <si>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</si>
  <si>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</si>
  <si>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</si>
  <si>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</si>
  <si>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</si>
  <si>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</si>
  <si>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</si>
  <si>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</si>
  <si>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</si>
  <si>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</si>
  <si>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</si>
  <si>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</si>
  <si>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</si>
  <si>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</si>
  <si>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</si>
  <si>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</si>
  <si>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</si>
  <si>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</si>
  <si>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</si>
  <si>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</si>
  <si>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</si>
  <si>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</si>
  <si>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</si>
  <si>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</si>
  <si>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</si>
  <si>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</si>
  <si>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</si>
  <si>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</si>
  <si>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</si>
  <si>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</si>
  <si>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</si>
  <si>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</si>
  <si>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</si>
  <si>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</si>
  <si>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</si>
  <si>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</si>
  <si>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</si>
  <si>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</si>
  <si>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</si>
  <si>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</si>
  <si>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</si>
  <si>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</si>
  <si>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</si>
  <si>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</si>
  <si>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</si>
  <si>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</si>
  <si>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</si>
  <si>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</si>
  <si>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</si>
  <si>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</si>
  <si>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</si>
  <si>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</si>
  <si>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</si>
  <si>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</si>
  <si>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</si>
  <si>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</si>
  <si>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</si>
  <si>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</si>
  <si>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</si>
  <si>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</si>
  <si>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</si>
  <si>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</si>
  <si>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</si>
  <si>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</si>
  <si>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PCM-20251114-00000809</t>
  </si>
  <si>
    <t>ETA 80 min</t>
  </si>
  <si>
    <t>PCM-20251114-00000961</t>
  </si>
  <si>
    <t>ETA 50 min</t>
  </si>
  <si>
    <t>NO PCM</t>
  </si>
  <si>
    <t>ETA  15 min</t>
  </si>
  <si>
    <t xml:space="preserve"> PCM-20250215-00000830 </t>
  </si>
  <si>
    <t>LTE site still down and  site located in aramco area access issue need special permission</t>
  </si>
  <si>
    <t>PCM-20251114-00000972</t>
  </si>
  <si>
    <t>Team at site TS</t>
  </si>
  <si>
    <t>PCM-20251114-00000981</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</si>
  <si>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</si>
  <si>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</si>
  <si>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</si>
  <si>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</si>
  <si>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</si>
  <si>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</si>
  <si>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</si>
  <si>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</si>
  <si>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</si>
  <si>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</si>
  <si>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</si>
  <si>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PCM-20251114-00000856</t>
  </si>
  <si>
    <t xml:space="preserve">EM team need 25 min </t>
  </si>
  <si>
    <t>TT-20251114-00909</t>
  </si>
  <si>
    <t xml:space="preserve">EM team at site </t>
  </si>
  <si>
    <t>PCM-20251114-00000915</t>
  </si>
  <si>
    <t>PCM-20251114-00000788</t>
  </si>
  <si>
    <t>TEAM at site mkw9706 to move bah0831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</si>
</sst>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7" totalsRowShown="0" headerRowDxfId="15" dataDxfId="14" headerRowBorderDxfId="12" tableBorderDxfId="13">
  <autoFilter ref="A1:L1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312.74698483796237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45975.695410763889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45975.695410763889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45975.695410763889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45975.695410763889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45975.695410763889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45975.695410763889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45975.695410763889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45975.695410763889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45975.695410763889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45975.695410763889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45975.695410763889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45975.695410763889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45975.695410763889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45975.695410763889</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45975.695410763889</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45975.695410763889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45975.695410763889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45975.695410763889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45975.695410763889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45975.695410763889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45975.695410763889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45975.695410763889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45975.695410763889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45975.695410763889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45975.695410763889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45975.695410763889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45975.695410763889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45975.695410763889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45975.695410763889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45975.695410763889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45975.695410763889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45975.695410763889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45975.695410763889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45975.695410763889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45975.695410763889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45975.695410763889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45975.695410763889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45975.695410763889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45975.695410763889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45975.695410763889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45975.695410763889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45975.695410763889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45975.695410763889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45975.695410763889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45975.695410763889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45975.695410763889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45975.695410763889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45975.695410763889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45975.695410763889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45975.695410763889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45975.695410763889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45975.695410763889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45975.695410763889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45975.695410763889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45975.695410763889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45975.695410763889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45975.695410763889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45975.695410763889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45975.695410763889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45975.695410763889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45975.695410763889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45975.695410763889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45975.695410763889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45975.695410763889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45975.695410763889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45975.695410763889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45975.695410763889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45975.695410763889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45975.695410763889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45975.695410763889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45975.695410763889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45975.695410763889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45975.695410763889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45975.695410763889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45975.695410763889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45975.695410763889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45975.695410763889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45975.695410763889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45975.695410763889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45975.695410763889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45975.695410763889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45975.695410763889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45975.695410763889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45975.695410763889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45975.695410763889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45975.695410763889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45975.695410763889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45975.695410763889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45975.695410763889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45975.695410763889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45975.695410763889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45975.695410763889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45975.695410763889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45975.695410763889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45975.695410763889</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B6C22277-BA93-4D61-8F5D-538D94320224}"/>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150.69557280092704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1.0891260416683508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25105</v>
      </c>
      <c r="E5" s="103" t="s">
        <v>39021</v>
      </c>
      <c r="F5" s="104">
        <v>45975.630960648145</v>
      </c>
      <c r="G5" s="105">
        <f ca="1">IFERROR(NOW()-F5,"-")</f>
        <v>6.4450115743966307E-2</v>
      </c>
      <c r="H5" s="104">
        <v>45975.624039351853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45975.695410763889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45975.695410763889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45975.695410763889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45975.695410763889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45975.695410763889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45975.695410763889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45975.695410763889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45975.695410763889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45975.695410763889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45975.695410763889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45975.695410763889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45975.695410763889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45975.695410763889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45975.695410763889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45975.695410763889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45975.695410763889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45975.695410763889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45975.695410763889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45975.695410763889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45975.695410763889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45975.695410763889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45975.695410763889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45975.695410763889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45975.695410763889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45975.695410763889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45975.695410763889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45975.695410763889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45975.695410763889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45975.695410763889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45975.695410763889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45975.695410763889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45975.695410763889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45975.695410763889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45975.695410763889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45975.695410763889</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tabSelected="1" workbookViewId="0">
      <selection activeCell="K4" sqref="K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1.7065856482076924E-2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45975.695410763889</v>
      </c>
      <c r="H3" s="22"/>
      <c r="I3" s="19" t="str">
        <f>IFERROR(VLOOKUP(D3,DB!A:F,6,0),"")</f>
        <v>SCECO</v>
      </c>
      <c r="J3" s="18" t="str">
        <f>IFERROR(VLOOKUP(D3,DB!A:G,7,0),"")</f>
        <v>Dead</v>
      </c>
      <c r="K3" s="45" t="s">
        <v>39112</v>
      </c>
      <c r="L3" s="23" t="str">
        <f>IFERROR(VLOOKUP(D3,DB!A:I,9,0),"")</f>
        <v>Latis</v>
      </c>
    </row>
    <row r="4" spans="1:13" ht="15" customHeight="1">
      <c r="A4" s="19" t="s">
        <v>39111</v>
      </c>
      <c r="B4" s="61" t="str">
        <f>IFERROR(VLOOKUP(D4,DB!A:K,11,0),"")</f>
        <v>R3</v>
      </c>
      <c r="C4" s="18">
        <v>4</v>
      </c>
      <c r="D4" s="18" t="s">
        <v>12900</v>
      </c>
      <c r="E4" s="18"/>
      <c r="F4" s="20"/>
      <c r="G4" s="21">
        <f t="shared" ca="1" si="0"/>
        <v>45975.695410763889</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45975.695410763889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45975.695410763889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45975.695410763889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45975.695410763889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45975.695410763889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45975.695410763889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45975.695410763889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45975.695410763889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45975.695410763889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45975.695410763889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45975.695410763889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45975.695410763889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45975.695410763889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45975.695410763889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45975.695410763889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45975.695410763889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45975.695410763889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45975.695410763889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45975.695410763889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45975.695410763889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45975.695410763889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45975.695410763889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45975.695410763889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45975.695410763889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45975.695410763889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45975.695410763889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45975.695410763889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45975.695410763889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45975.695410763889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45975.695410763889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45975.695410763889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45975.695410763889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45975.695410763889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45975.695410763889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45975.695410763889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45975.695410763889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45975.695410763889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45975.695410763889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45975.695410763889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45975.695410763889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45975.695410763889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45975.695410763889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45975.695410763889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45975.695410763889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45975.695410763889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45975.695410763889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45975.695410763889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45975.695410763889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45975.695410763889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45975.695410763889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45975.695410763889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45975.695410763889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45975.695410763889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45975.695410763889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45975.695410763889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45975.695410763889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45975.695410763889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45975.695410763889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45975.695410763889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45975.695410763889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45975.695410763889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45975.695410763889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45975.695410763889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45975.695410763889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45975.695410763889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45975.695410763889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45975.695410763889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45975.695410763889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45975.695410763889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45975.695410763889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45975.695410763889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45975.695410763889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45975.695410763889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45975.695410763889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45975.695410763889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45975.695410763889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45975.695410763889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45975.695410763889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45975.695410763889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45975.695410763889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45975.695410763889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45975.695410763889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45975.695410763889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45975.695410763889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45975.695410763889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45975.695410763889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45975.695410763889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45975.695410763889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45975.695410763889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45975.695410763889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45975.695410763889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45975.695410763889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45975.695410763889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45975.695410763889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45975.695410763889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45975.695410763889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45975.695410763889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45975.695410763889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45975.695410763889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45975.695410763889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45975.695410763889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45975.695410763889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45975.695410763889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45975.695410763889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45975.695410763889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45975.695410763889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45975.695410763889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45975.695410763889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45975.695410763889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45975.695410763889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45975.695410763889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45975.695410763889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45975.695410763889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45975.695410763889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45975.695410763889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45975.695410763889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45975.695410763889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45975.695410763889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45975.695410763889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45975.695410763889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45975.695410763889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45975.695410763889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45975.695410763889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45975.695410763889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45975.695410763889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45975.695410763889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45975.695410763889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45975.695410763889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45975.695410763889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45975.695410763889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45975.695410763889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45975.695410763889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45975.695410763889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45975.695410763889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45975.695410763889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45975.695410763889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45975.695410763889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45975.695410763889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45975.695410763889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45975.695410763889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45975.695410763889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45975.695410763889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45975.695410763889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45975.695410763889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45975.695410763889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45975.695410763889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45975.695410763889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45975.695410763889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45975.695410763889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45975.695410763889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45975.695410763889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45975.695410763889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45975.695410763889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45975.695410763889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45975.695410763889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45975.695410763889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45975.695410763889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45975.695410763889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45975.695410763889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45975.695410763889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45975.695410763889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45975.695410763889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45975.695410763889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45975.695410763889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45975.695410763889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45975.695410763889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45975.695410763889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45975.695410763889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45975.695410763889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45975.695410763889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45975.695410763889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45975.695410763889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45975.695410763889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45975.695410763889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45975.695410763889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45975.695410763889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45975.695410763889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45975.695410763889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45975.695410763889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45975.695410763889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45975.695410763889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45975.695410763889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45975.695410763889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45975.695410763889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45975.695410763889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45975.695410763889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45975.695410763889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45975.695410763889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45975.695410763889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45975.695410763889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45975.695410763889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45975.695410763889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45975.695410763889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45975.695410763889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45975.695410763889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45975.695410763889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45975.695410763889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45975.695410763889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45975.695410763889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45975.695410763889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45975.695410763889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45975.695410763889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45975.695410763889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45975.695410763889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45975.695410763889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45975.695410763889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45975.695410763889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45975.695410763889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45975.695410763889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45975.695410763889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45975.695410763889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45975.695410763889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45975.695410763889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45975.695410763889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45975.695410763889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45975.695410763889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45975.695410763889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45975.695410763889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45975.695410763889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45975.695410763889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45975.695410763889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45975.695410763889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45975.695410763889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45975.695410763889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45975.695410763889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45975.695410763889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45975.695410763889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45975.695410763889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45975.695410763889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45975.695410763889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45975.695410763889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45975.695410763889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45975.695410763889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45975.695410763889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45975.695410763889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45975.695410763889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45975.695410763889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45975.695410763889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45975.695410763889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45975.695410763889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45975.695410763889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45975.695410763889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45975.695410763889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45975.695410763889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45975.695410763889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45975.695410763889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45975.695410763889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45975.695410763889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45975.695410763889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45975.695410763889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45975.695410763889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45975.695410763889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45975.695410763889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45975.695410763889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45975.695410763889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45975.695410763889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45975.695410763889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45975.695410763889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45975.695410763889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45975.695410763889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45975.695410763889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45975.695410763889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45975.695410763889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45975.695410763889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45975.695410763889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45975.695410763889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45975.695410763889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45975.695410763889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45975.695410763889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45975.695410763889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45975.695410763889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45975.695410763889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45975.695410763889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45975.695410763889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45975.695410763889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45975.695410763889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45975.695410763889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45975.695410763889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45975.695410763889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45975.695410763889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45975.695410763889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45975.695410763889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45975.695410763889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45975.695410763889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45975.695410763889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45975.695410763889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45975.695410763889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45975.695410763889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45975.695410763889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45975.695410763889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45975.695410763889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45975.695410763889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45975.695410763889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45975.695410763889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45975.695410763889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45975.695410763889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45975.695410763889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45975.695410763889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45975.695410763889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45975.695410763889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45975.695410763889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45975.695410763889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45975.695410763889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45975.695410763889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45975.695410763889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45975.695410763889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45975.695410763889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45975.695410763889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45975.695410763889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45975.695410763889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45975.695410763889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45975.695410763889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45975.695410763889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45975.695410763889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45975.695410763889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45975.695410763889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45975.695410763889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45975.695410763889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45975.695410763889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45975.695410763889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45975.695410763889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45975.695410763889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45975.695410763889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45975.695410763889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45975.695410763889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45975.695410763889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45975.695410763889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45975.695410763889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45975.695410763889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45975.695410763889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45975.695410763889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45975.695410763889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45975.695410763889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45975.695410763889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45975.695410763889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45975.695410763889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45975.695410763889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45975.695410763889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45975.695410763889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45975.695410763889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45975.695410763889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45975.695410763889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45975.695410763889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45975.695410763889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45975.695410763889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45975.695410763889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45975.695410763889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45975.695410763889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45975.695410763889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45975.695410763889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45975.695410763889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45975.695410763889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45975.695410763889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45975.695410763889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45975.695410763889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45975.695410763889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45975.695410763889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45975.695410763889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45975.695410763889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45975.695410763889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45975.695410763889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45975.695410763889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45975.695410763889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45975.695410763889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45975.695410763889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45975.695410763889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45975.695410763889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45975.695410763889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45975.695410763889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45975.695410763889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45975.695410763889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45975.695410763889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45975.695410763889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45975.695410763889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45975.695410763889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45975.695410763889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45975.695410763889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45975.695410763889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45975.695410763889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45975.695410763889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45975.695410763889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45975.695410763889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45975.695410763889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45975.695410763889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45975.695410763889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45975.695410763889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45975.695410763889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45975.695410763889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45975.695410763889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45975.695410763889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45975.695410763889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45975.695410763889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45975.695410763889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45975.695410763889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45975.695410763889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45975.695410763889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45975.695410763889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45975.695410763889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45975.695410763889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45975.695410763889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45975.695410763889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45975.695410763889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45975.695410763889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45975.695410763889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45975.695410763889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45975.695410763889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45975.695410763889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45975.695410763889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45975.695410763889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45975.695410763889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45975.695410763889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45975.695410763889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45975.695410763889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45975.695410763889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45975.695410763889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45975.695410763889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45975.695410763889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45975.695410763889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45975.695410763889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45975.695410763889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45975.695410763889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45975.695410763889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45975.695410763889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45975.695410763889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45975.695410763889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45975.695410763889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45975.695410763889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45975.695410763889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45975.695410763889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45975.695410763889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45975.695410763889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45975.695410763889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45975.695410763889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45975.695410763889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45975.695410763889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45975.695410763889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45975.695410763889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45975.695410763889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45975.695410763889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45975.695410763889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45975.695410763889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45975.695410763889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45975.695410763889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45975.695410763889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45975.695410763889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45975.695410763889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45975.695410763889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45975.695410763889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45975.695410763889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45975.695410763889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45975.695410763889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45975.695410763889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45975.695410763889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45975.695410763889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45975.695410763889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45975.695410763889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45975.695410763889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45975.695410763889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45975.695410763889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45975.695410763889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45975.695410763889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45975.695410763889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45975.695410763889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45975.695410763889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45975.695410763889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45975.695410763889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45975.695410763889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45975.695410763889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45975.695410763889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45975.695410763889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45975.695410763889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45975.695410763889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45975.695410763889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45975.695410763889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45975.695410763889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45975.695410763889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45975.695410763889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45975.695410763889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45975.695410763889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45975.695410763889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45975.695410763889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45975.695410763889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45975.695410763889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45975.695410763889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45975.695410763889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45975.695410763889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45975.695410763889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45975.695410763889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45975.695410763889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45975.695410763889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45975.695410763889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45975.695410763889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45975.695410763889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45975.695410763889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45975.695410763889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45975.695410763889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45975.695410763889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45975.695410763889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45975.695410763889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45975.695410763889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45975.695410763889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45975.695410763889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45975.695410763889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45975.695410763889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45975.695410763889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45975.695410763889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45975.695410763889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45975.695410763889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45975.695410763889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45975.695410763889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45975.695410763889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45975.695410763889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45975.695410763889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45975.695410763889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45975.695410763889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45975.695410763889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45975.695410763889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45975.695410763889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45975.695410763889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45975.695410763889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45975.695410763889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45975.695410763889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45975.695410763889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45975.695410763889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45975.695410763889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45975.695410763889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45975.695410763889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45975.695410763889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45975.695410763889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45975.695410763889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45975.695410763889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45975.695410763889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45975.695410763889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45975.695410763889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45975.695410763889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45975.695410763889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45975.695410763889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45975.695410763889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45975.695410763889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45975.695410763889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45975.695410763889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45975.695410763889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45975.695410763889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45975.695410763889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45975.695410763889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45975.695410763889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45975.695410763889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45975.695410763889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45975.695410763889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45975.695410763889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45975.695410763889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45975.695410763889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45975.695410763889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45975.695410763889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45975.695410763889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45975.695410763889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45975.695410763889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45975.695410763889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45975.695410763889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45975.695410763889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45975.695410763889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45975.695410763889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45975.695410763889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45975.695410763889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45975.695410763889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45975.695410763889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45975.695410763889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45975.695410763889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45975.695410763889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45975.695410763889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45975.695410763889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45975.695410763889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45975.695410763889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45975.695410763889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45975.695410763889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45975.695410763889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45975.695410763889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45975.695410763889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45975.695410763889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45975.695410763889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45975.695410763889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45975.695410763889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45975.695410763889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45975.695410763889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45975.695410763889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45975.695410763889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45975.695410763889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45975.695410763889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45975.695410763889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45975.695410763889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45975.695410763889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45975.695410763889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45975.695410763889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45975.695410763889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45975.695410763889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45975.695410763889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45975.695410763889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45975.695410763889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45975.695410763889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45975.695410763889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45975.695410763889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45975.695410763889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45975.695410763889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45975.695410763889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45975.695410763889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45975.695410763889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45975.695410763889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45975.695410763889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45975.695410763889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45975.695410763889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45975.695410763889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45975.695410763889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45975.695410763889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45975.695410763889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45975.695410763889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45975.695410763889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45975.695410763889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45975.695410763889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45975.695410763889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45975.695410763889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45975.695410763889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45975.695410763889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45975.695410763889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45975.695410763889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45975.695410763889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45975.695410763889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45975.695410763889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45975.695410763889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45975.695410763889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45975.695410763889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45975.695410763889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45975.695410763889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45975.695410763889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45975.695410763889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45975.695410763889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45975.695410763889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45975.695410763889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45975.695410763889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45975.695410763889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45975.695410763889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45975.695410763889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45975.695410763889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45975.695410763889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45975.695410763889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45975.695410763889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45975.695410763889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45975.695410763889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45975.695410763889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45975.695410763889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45975.695410763889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45975.695410763889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45975.695410763889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45975.695410763889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45975.695410763889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45975.695410763889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45975.695410763889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45975.695410763889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45975.695410763889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45975.695410763889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45975.695410763889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45975.695410763889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45975.695410763889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45975.695410763889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45975.695410763889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45975.695410763889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45975.695410763889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45975.695410763889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45975.695410763889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45975.695410763889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45975.695410763889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45975.695410763889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45975.695410763889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45975.695410763889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45975.695410763889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45975.695410763889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45975.695410763889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45975.695410763889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45975.695410763889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45975.695410763889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45975.695410763889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45975.695410763889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45975.695410763889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45975.695410763889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45975.695410763889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45975.695410763889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45975.695410763889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45975.695410763889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45975.695410763889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45975.695410763889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45975.695410763889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45975.695410763889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45975.695410763889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45975.695410763889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45975.695410763889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45975.695410763889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45975.695410763889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45975.695410763889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45975.695410763889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45975.695410763889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45975.695410763889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45975.695410763889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45975.695410763889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45975.695410763889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45975.695410763889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45975.695410763889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45975.695410763889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45975.695410763889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45975.695410763889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45975.695410763889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45975.695410763889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45975.695410763889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45975.695410763889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45975.695410763889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45975.695410763889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45975.695410763889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45975.695410763889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45975.695410763889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45975.695410763889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45975.695410763889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45975.695410763889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45975.695410763889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45975.695410763889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45975.695410763889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45975.695410763889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45975.695410763889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45975.695410763889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45975.695410763889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45975.695410763889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45975.695410763889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45975.695410763889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45975.695410763889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45975.695410763889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45975.695410763889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45975.695410763889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45975.695410763889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45975.695410763889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45975.695410763889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45975.695410763889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45975.695410763889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45975.695410763889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45975.695410763889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45975.695410763889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45975.695410763889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45975.695410763889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45975.695410763889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45975.695410763889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45975.695410763889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45975.695410763889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45975.695410763889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45975.695410763889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45975.695410763889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45975.695410763889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45975.695410763889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45975.695410763889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45975.695410763889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45975.695410763889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45975.695410763889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45975.695410763889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45975.695410763889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45975.695410763889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45975.695410763889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45975.695410763889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45975.695410763889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45975.695410763889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45975.695410763889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45975.695410763889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45975.695410763889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45975.695410763889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45975.695410763889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45975.695410763889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45975.695410763889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45975.695410763889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45975.695410763889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45975.695410763889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45975.695410763889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45975.695410763889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45975.695410763889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45975.695410763889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45975.695410763889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45975.695410763889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45975.695410763889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45975.695410763889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45975.695410763889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45975.695410763889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45975.695410763889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45975.695410763889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45975.695410763889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45975.695410763889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45975.695410763889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45975.695410763889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45975.695410763889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45975.695410763889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45975.695410763889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45975.695410763889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45975.695410763889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45975.695410763889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45975.695410763889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45975.695410763889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45975.695410763889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45975.695410763889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45975.695410763889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45975.695410763889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45975.695410763889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45975.695410763889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45975.695410763889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45975.695410763889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45975.695410763889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45975.695410763889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45975.695410763889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45975.695410763889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45975.695410763889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45975.695410763889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45975.695410763889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45975.695410763889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45975.695410763889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45975.695410763889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45975.695410763889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45975.695410763889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45975.695410763889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45975.695410763889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45975.695410763889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45975.695410763889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45975.695410763889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45975.695410763889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45975.695410763889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45975.695410763889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45975.695410763889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45975.695410763889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45975.695410763889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45975.695410763889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45975.695410763889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45975.695410763889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45975.695410763889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45975.695410763889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45975.695410763889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45975.695410763889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45975.695410763889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45975.695410763889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45975.695410763889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45975.695410763889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45975.695410763889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45975.695410763889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45975.695410763889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45975.695410763889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45975.695410763889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45975.695410763889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45975.695410763889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45975.695410763889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45975.695410763889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45975.695410763889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45975.695410763889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45975.695410763889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45975.695410763889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45975.695410763889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45975.695410763889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45975.695410763889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45975.695410763889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45975.695410763889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45975.695410763889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45975.695410763889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45975.695410763889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45975.695410763889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45975.695410763889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45975.695410763889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45975.695410763889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45975.695410763889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45975.695410763889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45975.695410763889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45975.695410763889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45975.695410763889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45975.695410763889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45975.695410763889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45975.695410763889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45975.695410763889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45975.695410763889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45975.695410763889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45975.695410763889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45975.695410763889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45975.695410763889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45975.695410763889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45975.695410763889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45975.695410763889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45975.695410763889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45975.695410763889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45975.695410763889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45975.695410763889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45975.695410763889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45975.695410763889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45975.695410763889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45975.695410763889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45975.695410763889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45975.695410763889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45975.695410763889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45975.695410763889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45975.695410763889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45975.695410763889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45975.695410763889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45975.695410763889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45975.695410763889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45975.695410763889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45975.695410763889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45975.695410763889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45975.695410763889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45975.695410763889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45975.695410763889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45975.695410763889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45975.695410763889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45975.695410763889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45975.695410763889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45975.695410763889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45975.695410763889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45975.695410763889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45975.695410763889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45975.695410763889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45975.695410763889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45975.695410763889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45975.695410763889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45975.695410763889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45975.695410763889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45975.695410763889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45975.695410763889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45975.695410763889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45975.695410763889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45975.695410763889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45975.695410763889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45975.695410763889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45975.695410763889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45975.695410763889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45975.695410763889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45975.695410763889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45975.695410763889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45975.695410763889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45975.695410763889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45975.695410763889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45975.695410763889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45975.695410763889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45975.695410763889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45975.695410763889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45975.695410763889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45975.695410763889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45975.695410763889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45975.695410763889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45975.695410763889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45975.695410763889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45975.695410763889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45975.695410763889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45975.695410763889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45975.695410763889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45975.695410763889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45975.695410763889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45975.695410763889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45975.695410763889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45975.695410763889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45975.695410763889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45975.695410763889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45975.695410763889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45975.695410763889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45975.695410763889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45975.695410763889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45975.695410763889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45975.695410763889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45975.695410763889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45975.695410763889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45975.695410763889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45975.695410763889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45975.695410763889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45975.695410763889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45975.695410763889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45975.695410763889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45975.695410763889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45975.695410763889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45975.695410763889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45975.695410763889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45975.695410763889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45975.695410763889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45975.695410763889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45975.695410763889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45975.695410763889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45975.695410763889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45975.695410763889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45975.695410763889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45975.695410763889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45975.695410763889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45975.695410763889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45975.695410763889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45975.695410763889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45975.695410763889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45975.695410763889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45975.695410763889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45975.695410763889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45975.695410763889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45975.695410763889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45975.695410763889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45975.695410763889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45975.695410763889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45975.695410763889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45975.695410763889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45975.695410763889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45975.695410763889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45975.695410763889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45975.695410763889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45975.695410763889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45975.695410763889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45975.695410763889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45975.695410763889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45975.695410763889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45975.695410763889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45975.695410763889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45975.695410763889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45975.695410763889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45975.695410763889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45975.695410763889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45975.695410763889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45975.695410763889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45975.695410763889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45975.695410763889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45975.695410763889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45975.695410763889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45975.695410763889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45975.695410763889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45975.695410763889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45975.695410763889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45975.695410763889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45975.695410763889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45975.695410763889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45975.695410763889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45975.695410763889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45975.695410763889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45975.695410763889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45975.695410763889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45975.695410763889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45975.695410763889</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272.21469317129231</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38707</v>
      </c>
      <c r="E3" s="95" t="s">
        <v>39021</v>
      </c>
      <c r="F3" s="96">
        <v>45975.682951388888</v>
      </c>
      <c r="G3" s="97">
        <f ca="1">IFERROR(NOW()-F3,"")</f>
        <v>1.2459375000617001E-2</v>
      </c>
      <c r="H3" s="96">
        <v>45975.67392361111</v>
      </c>
      <c r="I3" s="135" t="str">
        <f>IFERROR(VLOOKUP(D3,DB!A:F,6,0),"")</f>
        <v>Sceco</v>
      </c>
      <c r="J3" s="135" t="str">
        <f>IFERROR(VLOOKUP(D3,DB!A:G,7,0),"")</f>
        <v>Good</v>
      </c>
      <c r="K3" s="98" t="s">
        <v>39116</v>
      </c>
      <c r="L3" s="92" t="str">
        <f>IFERROR(VLOOKUP(D3,DB!A:I,9,0),"")</f>
        <v>Latis</v>
      </c>
    </row>
    <row r="4" spans="1:16" ht="15" customHeight="1">
      <c r="A4" s="135" t="s">
        <v>39117</v>
      </c>
      <c r="B4" s="135" t="str">
        <f>IFERROR(VLOOKUP(D4,DB!A:K,11,0),"")</f>
        <v>R4</v>
      </c>
      <c r="C4" s="94">
        <v>1</v>
      </c>
      <c r="D4" s="92" t="s">
        <v>37511</v>
      </c>
      <c r="E4" s="95" t="s">
        <v>39021</v>
      </c>
      <c r="F4" s="96">
        <v>45975.687048611115</v>
      </c>
      <c r="G4" s="97">
        <f ca="1">IFERROR(NOW()-F4,"")</f>
        <v>8.3621527737705037E-3</v>
      </c>
      <c r="H4" s="96">
        <v>45975.680798611109</v>
      </c>
      <c r="I4" s="135" t="str">
        <f>IFERROR(VLOOKUP(D4,DB!A:F,6,0),"")</f>
        <v>Generator-SG</v>
      </c>
      <c r="J4" s="135" t="str">
        <f>IFERROR(VLOOKUP(D4,DB!A:G,7,0),"")</f>
        <v>Vandalized</v>
      </c>
      <c r="K4" s="98" t="s">
        <v>39118</v>
      </c>
      <c r="L4" s="92" t="str">
        <f>IFERROR(VLOOKUP(D4,DB!A:I,9,0),"")</f>
        <v>Latis</v>
      </c>
    </row>
    <row r="5" spans="1:16" ht="15" customHeight="1">
      <c r="A5" s="135"/>
      <c r="B5" s="135" t="str">
        <f>IFERROR(VLOOKUP(D5,DB!A:K,11,0),"")</f>
        <v/>
      </c>
      <c r="C5" s="94"/>
      <c r="D5" s="92"/>
      <c r="E5" s="95"/>
      <c r="F5" s="96"/>
      <c r="G5" s="97">
        <f ca="1">IFERROR(NOW()-F5,"")</f>
        <v>45975.695410763889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45975.695410763889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45975.695410763889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45975.695410763889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45975.695410763889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45975.695410763889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45975.695410763889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45975.695410763889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45975.695410763889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45975.695410763889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45975.695410763889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45975.695410763889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45975.695410763889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45975.695410763889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45975.695410763889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45975.695410763889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45975.695410763889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45975.695410763889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45975.695410763889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45975.695410763889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45975.695410763889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45975.695410763889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45975.695410763889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45975.695410763889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45975.695410763889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45975.695410763889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45975.695410763889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45975.695410763889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45975.695410763889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45975.695410763889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45975.695410763889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45975.695410763889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45975.695410763889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45975.695410763889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45975.695410763889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45975.695410763889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45975.695410763889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45975.695410763889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45975.695410763889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45975.695410763889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45975.695410763889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45975.695410763889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45975.695410763889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45975.695410763889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45975.695410763889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45975.695410763889</v>
      </c>
      <c r="H50" s="96"/>
      <c r="I50" s="135" t="str">
        <f>IFERROR(VLOOKUP(D50,DB!A:F,6,0),"")</f>
        <v/>
      </c>
      <c r="J50" s="135" t="str">
        <f>IFERROR(VLOOKUP(D50,DB!A:G,7,0),"")</f>
        <v/>
      </c>
      <c r="K50" s="98"/>
      <c r="L50" s="92"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8"/>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83.863350578700192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49.506533449071867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27.034299652776099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34999</v>
      </c>
      <c r="E6" s="124" t="s">
        <v>39021</v>
      </c>
      <c r="F6" s="156">
        <v>45975.640729166669</v>
      </c>
      <c r="G6" s="126">
        <f t="shared" ref="G6:G61" ca="1" si="2">IFERROR(NOW()-F6,"")</f>
        <v>5.4681597219314426E-2</v>
      </c>
      <c r="H6" s="125">
        <v>45975.629351851851</v>
      </c>
      <c r="I6" s="124" t="str">
        <f>IFERROR(VLOOKUP(D6,DB!A:F,6,0),"")</f>
        <v>SCECO</v>
      </c>
      <c r="J6" s="124" t="str">
        <f>IFERROR(VLOOKUP(D6,DB!A:G,7,0),"")</f>
        <v>Vandalized</v>
      </c>
      <c r="K6" s="124" t="s">
        <v>39128</v>
      </c>
      <c r="L6" s="124" t="str">
        <f>IFERROR(VLOOKUP(D6,DB!A:I,9,0),"")</f>
        <v>Latis</v>
      </c>
    </row>
    <row r="7" spans="1:13">
      <c r="A7" s="124" t="s">
        <v>39129</v>
      </c>
      <c r="B7" s="124" t="str">
        <f>IFERROR(VLOOKUP(D7,DB!A:K,11,0),"")</f>
        <v>R5</v>
      </c>
      <c r="C7" s="124">
        <v>2</v>
      </c>
      <c r="D7" s="124" t="s">
        <v>38310</v>
      </c>
      <c r="E7" s="124" t="s">
        <v>39021</v>
      </c>
      <c r="F7" s="156">
        <v>45975.644548611112</v>
      </c>
      <c r="G7" s="126">
        <f ca="1">IFERROR(NOW()-F7,"")</f>
        <v>5.0862152776971925E-2</v>
      </c>
      <c r="H7" s="125">
        <v>45975.633402777778</v>
      </c>
      <c r="I7" s="124" t="str">
        <f>IFERROR(VLOOKUP(D7,DB!A:F,6,0),"")</f>
        <v>SCECO</v>
      </c>
      <c r="J7" s="124" t="str">
        <f>IFERROR(VLOOKUP(D7,DB!A:G,7,0),"")</f>
        <v>No BB Shifted</v>
      </c>
      <c r="K7" s="124" t="s">
        <v>39130</v>
      </c>
      <c r="L7" s="124" t="str">
        <f>IFERROR(VLOOKUP(D7,DB!A:I,9,0),"")</f>
        <v>Latis</v>
      </c>
    </row>
    <row r="8" spans="1:13">
      <c r="A8" s="124" t="s">
        <v>39131</v>
      </c>
      <c r="B8" s="124" t="str">
        <f>IFERROR(VLOOKUP(D8,DB!A:K,11,0),"")</f>
        <v>R5</v>
      </c>
      <c r="C8" s="124">
        <v>1</v>
      </c>
      <c r="D8" s="124" t="s">
        <v>33130</v>
      </c>
      <c r="E8" s="124" t="s">
        <v>39100</v>
      </c>
      <c r="F8" s="124"/>
      <c r="G8" s="126">
        <f t="shared" ca="1" si="2"/>
        <v>45975.695410763889</v>
      </c>
      <c r="H8" s="125">
        <v>45975.641134259262</v>
      </c>
      <c r="I8" s="124" t="str">
        <f>IFERROR(VLOOKUP(D8,DB!A:F,6,0),"")</f>
        <v>SCECO</v>
      </c>
      <c r="J8" s="124" t="str">
        <f>IFERROR(VLOOKUP(D8,DB!A:G,7,0),"")</f>
        <v>Good</v>
      </c>
      <c r="K8" s="124" t="s">
        <v>39132</v>
      </c>
      <c r="L8" s="124" t="str">
        <f>IFERROR(VLOOKUP(D8,DB!A:I,9,0),"")</f>
        <v>Latis</v>
      </c>
    </row>
    <row r="9" spans="1:13">
      <c r="A9" s="124" t="s">
        <v>39133</v>
      </c>
      <c r="B9" s="124" t="str">
        <f>IFERROR(VLOOKUP(D9,DB!A:K,11,0),"")</f>
        <v>R5</v>
      </c>
      <c r="C9" s="124">
        <v>1</v>
      </c>
      <c r="D9" s="124" t="s">
        <v>34351</v>
      </c>
      <c r="E9" s="124" t="s">
        <v>39021</v>
      </c>
      <c r="F9" s="156">
        <v>45975.663761574076</v>
      </c>
      <c r="G9" s="126">
        <f t="shared" ca="1" si="2"/>
        <v>3.1649189812014811E-2</v>
      </c>
      <c r="H9" s="125">
        <v>45975.658229166664</v>
      </c>
      <c r="I9" s="124" t="str">
        <f>IFERROR(VLOOKUP(D9,DB!A:F,6,0),"")</f>
        <v>SCECO</v>
      </c>
      <c r="J9" s="124" t="str">
        <f>IFERROR(VLOOKUP(D9,DB!A:G,7,0),"")</f>
        <v>Vandalized</v>
      </c>
      <c r="K9" s="124" t="s">
        <v>39128</v>
      </c>
      <c r="L9" s="124" t="str">
        <f>IFERROR(VLOOKUP(D9,DB!A:I,9,0),"")</f>
        <v>Latis</v>
      </c>
    </row>
    <row r="10" spans="1:13">
      <c r="A10" s="124"/>
      <c r="B10" s="124" t="str">
        <f>IFERROR(VLOOKUP(D10,DB!A:K,11,0),"")</f>
        <v/>
      </c>
      <c r="C10" s="124"/>
      <c r="D10"/>
      <c r="E10" s="124"/>
      <c r="F10" s="124"/>
      <c r="G10" s="126">
        <f t="shared" ca="1" si="2"/>
        <v>45975.695410763889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45975.695410763889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45975.695410763889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45975.695410763889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45975.695410763889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45975.695410763889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45975.695410763889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45975.695410763889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45975.695410763889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45975.695410763889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45975.695410763889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45975.695410763889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45975.695410763889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45975.695410763889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45975.695410763889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45975.695410763889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45975.695410763889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45975.695410763889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45975.695410763889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45975.695410763889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45975.695410763889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45975.695410763889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45975.695410763889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45975.695410763889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45975.695410763889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45975.695410763889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45975.695410763889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45975.695410763889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45975.695410763889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45975.695410763889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45975.695410763889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45975.695410763889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45975.695410763889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45975.695410763889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45975.695410763889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45975.695410763889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45975.695410763889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45975.695410763889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45975.695410763889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45975.695410763889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45975.695410763889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45975.695410763889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45975.695410763889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45975.695410763889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45975.695410763889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45975.695410763889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45975.695410763889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45975.695410763889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45975.695410763889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45975.695410763889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45975.695410763889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45975.695410763889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ref="G62:G125" ca="1" si="3">IFERROR(NOW()-F62,"")</f>
        <v>45975.695410763889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45975.695410763889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45975.695410763889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45975.695410763889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45975.695410763889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45975.695410763889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45975.695410763889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45975.695410763889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45975.695410763889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45975.695410763889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45975.695410763889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45975.695410763889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45975.695410763889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45975.695410763889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45975.695410763889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45975.695410763889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45975.695410763889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45975.695410763889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45975.695410763889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45975.695410763889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45975.695410763889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45975.695410763889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45975.695410763889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45975.695410763889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45975.695410763889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45975.695410763889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45975.695410763889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45975.695410763889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45975.695410763889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45975.695410763889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45975.695410763889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45975.695410763889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45975.695410763889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45975.695410763889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45975.695410763889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45975.695410763889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45975.695410763889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45975.695410763889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45975.695410763889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45975.695410763889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45975.695410763889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45975.695410763889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45975.695410763889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45975.695410763889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45975.695410763889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45975.695410763889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45975.695410763889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45975.695410763889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45975.695410763889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45975.695410763889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45975.695410763889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45975.695410763889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45975.695410763889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45975.695410763889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45975.695410763889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45975.695410763889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45975.695410763889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45975.695410763889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45975.695410763889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45975.695410763889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45975.695410763889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45975.695410763889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45975.695410763889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45975.695410763889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ref="G126:G189" ca="1" si="4">IFERROR(NOW()-F126,"")</f>
        <v>45975.695410763889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45975.695410763889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45975.695410763889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45975.695410763889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45975.695410763889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45975.695410763889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45975.695410763889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45975.695410763889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45975.695410763889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45975.695410763889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45975.695410763889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45975.695410763889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45975.695410763889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45975.695410763889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45975.695410763889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45975.695410763889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45975.695410763889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45975.695410763889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45975.695410763889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45975.695410763889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45975.695410763889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45975.695410763889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45975.695410763889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45975.695410763889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45975.695410763889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45975.695410763889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45975.695410763889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45975.695410763889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45975.695410763889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45975.695410763889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45975.695410763889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45975.695410763889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45975.695410763889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45975.695410763889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45975.695410763889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45975.695410763889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45975.695410763889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45975.695410763889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45975.695410763889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45975.695410763889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45975.695410763889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45975.695410763889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45975.695410763889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45975.695410763889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45975.695410763889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45975.695410763889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45975.695410763889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45975.695410763889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45975.695410763889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45975.695410763889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45975.695410763889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45975.695410763889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45975.695410763889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45975.695410763889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45975.695410763889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45975.695410763889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45975.695410763889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45975.695410763889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45975.695410763889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45975.695410763889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45975.695410763889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45975.695410763889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45975.695410763889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45975.695410763889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ref="G190:G253" ca="1" si="5">IFERROR(NOW()-F190,"")</f>
        <v>45975.695410763889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45975.695410763889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45975.695410763889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45975.695410763889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45975.695410763889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45975.695410763889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45975.695410763889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45975.695410763889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45975.695410763889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45975.695410763889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45975.695410763889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45975.695410763889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45975.695410763889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45975.695410763889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45975.695410763889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45975.695410763889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45975.695410763889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45975.695410763889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45975.695410763889</v>
      </c>
      <c r="H208" s="124"/>
      <c r="I208" s="124" t="str">
        <f>IFERROR(VLOOKUP(D208,DB!A:F,6,0),"")</f>
        <v/>
      </c>
      <c r="J208" s="124" t="str">
        <f>IFERROR(VLOOKUP(D208,DB!A:G,7,0),"")</f>
        <v/>
      </c>
      <c r="K208" s="124"/>
      <c r="L208" s="124" t="str">
        <f>IFERROR(VLOOKUP(D208,DB!A:I,9,0),"")</f>
        <v/>
      </c>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7"/>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3</v>
      </c>
      <c r="D2" s="141" t="s">
        <v>34828</v>
      </c>
      <c r="E2" s="124" t="s">
        <v>39021</v>
      </c>
      <c r="F2" s="143">
        <v>45975.624467592592</v>
      </c>
      <c r="G2" s="105">
        <f t="shared" ref="G2:G29" ca="1" si="0">IFERROR(NOW()-F2,"-")</f>
        <v>7.0943171296676155E-2</v>
      </c>
      <c r="H2" s="143">
        <v>45975.614120370374</v>
      </c>
      <c r="I2" s="141" t="str">
        <f>IFERROR(VLOOKUP(D2,DB!A:F,6,0),"")</f>
        <v>Generator-SG</v>
      </c>
      <c r="J2" s="141" t="str">
        <f>IFERROR(VLOOKUP(D2,DB!A:G,7,0),"")</f>
        <v>Vandalized</v>
      </c>
      <c r="K2" s="144" t="s">
        <v>39135</v>
      </c>
      <c r="L2" s="145" t="str">
        <f>IFERROR(VLOOKUP(D2,DB!A:I,9,0),"")</f>
        <v>Latis</v>
      </c>
    </row>
    <row r="3" spans="1:16382" ht="31.5" customHeight="1">
      <c r="A3" s="140"/>
      <c r="B3" s="141" t="str">
        <f>IFERROR(VLOOKUP(D3,DB!A:K,11,0),"")</f>
        <v/>
      </c>
      <c r="C3" s="142"/>
      <c r="D3" s="141"/>
      <c r="E3" s="124"/>
      <c r="F3" s="143"/>
      <c r="G3" s="105">
        <f t="shared" ca="1" si="0"/>
        <v>45975.695410763889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45975.695410763889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45975.695410763889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45975.695410763889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45975.695410763889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45975.695410763889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45975.695410763889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45975.695410763889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45975.695410763889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45975.695410763889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45975.695410763889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45975.695410763889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45975.695410763889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45975.695410763889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45975.695410763889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45975.695410763889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45975.695410763889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45975.695410763889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45975.695410763889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45975.695410763889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45975.695410763889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45975.695410763889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45975.695410763889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45975.695410763889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45975.695410763889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45975.695410763889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45975.695410763889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ref="G30:G93" ca="1" si="1">IFERROR(NOW()-F30,"-")</f>
        <v>45975.695410763889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45975.695410763889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45975.695410763889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45975.695410763889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45975.695410763889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45975.695410763889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45975.695410763889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45975.695410763889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45975.695410763889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45975.695410763889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45975.695410763889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45975.695410763889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45975.695410763889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45975.695410763889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45975.695410763889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45975.695410763889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45975.695410763889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45975.695410763889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45975.695410763889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45975.695410763889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45975.695410763889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45975.695410763889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45975.695410763889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45975.695410763889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45975.695410763889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45975.695410763889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45975.695410763889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45975.695410763889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45975.695410763889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45975.695410763889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45975.695410763889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45975.695410763889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45975.695410763889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45975.695410763889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45975.695410763889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45975.695410763889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45975.695410763889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45975.695410763889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45975.695410763889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45975.695410763889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45975.695410763889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45975.695410763889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45975.695410763889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45975.695410763889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45975.695410763889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45975.695410763889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45975.695410763889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45975.695410763889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45975.695410763889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45975.695410763889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45975.695410763889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45975.695410763889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45975.695410763889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45975.695410763889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45975.695410763889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45975.695410763889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45975.695410763889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45975.695410763889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45975.695410763889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45975.695410763889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45975.695410763889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45975.695410763889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45975.695410763889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45975.695410763889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ref="G94:G127" ca="1" si="2">IFERROR(NOW()-F94,"-")</f>
        <v>45975.695410763889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45975.695410763889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45975.695410763889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45975.695410763889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45975.695410763889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45975.695410763889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45975.695410763889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45975.695410763889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45975.695410763889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45975.695410763889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45975.695410763889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45975.695410763889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45975.695410763889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45975.695410763889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45975.695410763889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45975.695410763889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45975.695410763889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45975.695410763889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45975.695410763889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45975.695410763889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45975.695410763889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45975.695410763889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45975.695410763889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45975.695410763889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45975.695410763889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45975.695410763889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45975.695410763889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45975.695410763889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45975.695410763889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45975.695410763889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45975.695410763889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45975.695410763889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45975.695410763889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45975.695410763889</v>
      </c>
      <c r="H127" s="143"/>
      <c r="I127" s="141" t="str">
        <f>IFERROR(VLOOKUP(D127,DB!A:F,6,0),"")</f>
        <v/>
      </c>
      <c r="J127" s="141" t="str">
        <f>IFERROR(VLOOKUP(D127,DB!A:G,7,0),"")</f>
        <v/>
      </c>
      <c r="K127" s="144"/>
      <c r="L127" s="145" t="str">
        <f>IFERROR(VLOOKUP(D127,DB!A:I,9,0),"")</f>
        <v/>
      </c>
    </row>
  </sheetData>
  <dataValidations count="2">
    <dataValidation allowBlank="1" showInputMessage="1" showErrorMessage="1" sqref="E1" xr:uid="{9E1BC488-8814-4F8A-8DBE-742B3278AB71}"/>
    <dataValidation type="list" allowBlank="1" showInputMessage="1" showErrorMessage="1" sqref="E2:E12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2025-11-14T13:41:35Z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