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 documentId="120_S{2AC9BD13-BADA-5192-A53E-5A8FF88502F6}" xr6:coauthVersionLast="47" xr6:coauthVersionMax="47" xr10:uidLastSave="{CF5C304C-8F33-45B1-A486-D60D1384D6F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<sst xmlns="http://schemas.openxmlformats.org/spreadsheetml/2006/main" count="180264" uniqueCount="39117">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</sst>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305.89750138889212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45968.845927314818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45968.845927314818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45968.845927314818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45968.845927314818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45968.845927314818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45968.845927314818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45968.845927314818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45968.845927314818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45968.845927314818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45968.845927314818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45968.845927314818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45968.845927314818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45968.845927314818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45968.845927314818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45968.845927314818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45968.845927314818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45968.845927314818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45968.845927314818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45968.845927314818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45968.845927314818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45968.845927314818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45968.845927314818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45968.845927314818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45968.845927314818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45968.845927314818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45968.845927314818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45968.845927314818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45968.845927314818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45968.845927314818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45968.845927314818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45968.845927314818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45968.845927314818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45968.845927314818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45968.845927314818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45968.845927314818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45968.845927314818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45968.845927314818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45968.845927314818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45968.845927314818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45968.845927314818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45968.845927314818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45968.845927314818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45968.845927314818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45968.845927314818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45968.845927314818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45968.845927314818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45968.845927314818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45968.845927314818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45968.845927314818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45968.845927314818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45968.845927314818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45968.845927314818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45968.845927314818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45968.845927314818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45968.845927314818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45968.845927314818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45968.845927314818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45968.845927314818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45968.845927314818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45968.845927314818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45968.845927314818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45968.845927314818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45968.845927314818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45968.845927314818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45968.845927314818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45968.845927314818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45968.845927314818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45968.845927314818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45968.845927314818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45968.845927314818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45968.845927314818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45968.845927314818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45968.845927314818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45968.845927314818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45968.845927314818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45968.845927314818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45968.845927314818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143.84608935185679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45968.845927314818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45968.845927314818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45968.845927314818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45968.845927314818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45968.845927314818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45968.845927314818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45968.845927314818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45968.845927314818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45968.845927314818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45968.845927314818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45968.845927314818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45968.845927314818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45968.845927314818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45968.845927314818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45968.845927314818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45968.845927314818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45968.845927314818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45968.845927314818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45968.845927314818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45968.845927314818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45968.845927314818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45968.845927314818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45968.845927314818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45968.845927314818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45968.845927314818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45968.845927314818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45968.845927314818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45968.845927314818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45968.845927314818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45968.845927314818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45968.845927314818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45968.845927314818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45968.845927314818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45968.845927314818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45968.845927314818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45968.845927314818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45968.845927314818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45968.845927314818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45968.845927314818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45968.845927314818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45968.845927314818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45968.845927314818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45968.845927314818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45968.845927314818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45968.845927314818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45968.845927314818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45968.845927314818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45968.845927314818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45968.845927314818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45968.845927314818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45968.845927314818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45968.845927314818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45968.845927314818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45968.845927314818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45968.845927314818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45968.845927314818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45968.845927314818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45968.845927314818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45968.845927314818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45968.845927314818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45968.845927314818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45968.845927314818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45968.845927314818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45968.845927314818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45968.845927314818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45968.845927314818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45968.845927314818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45968.845927314818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45968.845927314818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45968.845927314818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45968.845927314818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45968.845927314818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45968.845927314818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45968.845927314818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45968.845927314818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45968.845927314818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45968.845927314818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45968.845927314818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45968.845927314818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45968.845927314818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45968.845927314818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45968.845927314818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45968.845927314818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45968.845927314818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45968.845927314818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45968.845927314818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45968.845927314818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45968.845927314818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45968.845927314818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45968.845927314818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45968.845927314818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45968.845927314818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45968.845927314818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45968.845927314818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45968.845927314818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45968.845927314818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45968.845927314818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45968.845927314818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45968.845927314818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45968.845927314818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45968.845927314818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45968.845927314818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45968.845927314818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45968.845927314818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45968.845927314818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45968.845927314818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45968.845927314818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45968.845927314818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45968.845927314818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45968.845927314818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45968.845927314818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45968.845927314818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45968.845927314818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45968.845927314818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45968.845927314818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45968.845927314818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45968.845927314818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45968.845927314818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45968.845927314818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45968.845927314818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45968.845927314818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45968.845927314818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45968.845927314818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45968.845927314818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45968.845927314818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45968.845927314818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45968.845927314818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45968.845927314818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45968.845927314818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45968.845927314818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45968.845927314818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45968.845927314818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45968.845927314818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45968.845927314818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45968.845927314818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45968.845927314818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45968.845927314818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45968.845927314818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45968.845927314818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45968.845927314818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45968.845927314818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45968.845927314818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45968.845927314818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45968.845927314818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45968.845927314818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45968.845927314818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45968.845927314818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45968.845927314818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45968.845927314818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45968.845927314818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45968.845927314818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45968.845927314818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45968.845927314818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45968.845927314818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45968.845927314818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45968.845927314818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45968.845927314818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45968.845927314818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45968.845927314818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45968.845927314818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45968.845927314818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45968.845927314818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45968.845927314818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45968.845927314818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45968.845927314818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45968.845927314818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45968.845927314818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45968.845927314818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45968.845927314818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45968.845927314818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45968.845927314818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45968.845927314818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45968.845927314818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45968.845927314818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45968.845927314818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45968.845927314818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45968.845927314818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45968.845927314818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45968.845927314818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45968.845927314818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45968.845927314818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45968.845927314818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45968.845927314818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45968.845927314818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45968.845927314818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45968.845927314818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45968.845927314818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45968.845927314818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45968.845927314818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45968.845927314818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45968.845927314818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45968.845927314818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45968.845927314818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45968.845927314818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45968.845927314818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45968.845927314818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45968.845927314818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45968.845927314818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45968.845927314818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45968.845927314818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45968.845927314818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45968.845927314818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45968.845927314818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45968.845927314818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45968.845927314818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45968.845927314818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45968.845927314818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45968.845927314818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45968.845927314818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45968.845927314818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45968.845927314818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45968.845927314818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45968.845927314818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45968.845927314818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45968.845927314818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45968.845927314818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45968.845927314818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45968.845927314818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45968.845927314818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45968.845927314818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45968.845927314818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45968.845927314818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45968.845927314818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45968.845927314818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45968.845927314818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45968.845927314818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45968.845927314818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45968.845927314818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45968.845927314818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45968.845927314818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45968.845927314818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45968.845927314818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45968.845927314818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45968.845927314818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45968.845927314818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45968.845927314818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45968.845927314818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45968.845927314818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45968.845927314818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45968.845927314818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45968.845927314818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45968.845927314818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45968.845927314818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45968.845927314818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45968.845927314818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45968.845927314818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45968.845927314818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45968.845927314818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45968.845927314818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45968.845927314818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45968.845927314818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45968.845927314818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45968.845927314818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45968.845927314818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45968.845927314818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45968.845927314818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45968.845927314818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45968.845927314818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45968.845927314818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45968.845927314818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45968.845927314818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45968.845927314818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45968.845927314818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45968.845927314818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45968.845927314818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45968.845927314818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45968.845927314818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45968.845927314818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45968.845927314818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45968.845927314818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45968.845927314818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45968.845927314818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45968.845927314818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45968.845927314818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45968.845927314818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45968.845927314818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45968.845927314818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45968.845927314818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45968.845927314818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45968.845927314818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45968.845927314818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45968.845927314818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45968.845927314818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45968.845927314818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45968.845927314818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45968.845927314818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45968.845927314818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45968.845927314818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45968.845927314818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45968.845927314818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45968.845927314818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45968.845927314818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45968.845927314818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45968.845927314818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45968.845927314818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45968.845927314818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45968.845927314818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45968.845927314818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45968.845927314818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45968.845927314818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45968.845927314818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45968.845927314818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45968.845927314818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45968.845927314818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45968.845927314818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45968.845927314818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45968.845927314818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45968.845927314818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45968.845927314818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45968.845927314818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45968.845927314818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45968.845927314818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45968.845927314818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45968.845927314818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45968.845927314818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45968.845927314818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45968.845927314818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45968.845927314818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45968.845927314818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45968.845927314818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45968.845927314818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45968.845927314818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45968.845927314818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45968.845927314818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45968.845927314818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45968.845927314818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45968.845927314818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45968.845927314818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45968.845927314818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45968.845927314818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45968.845927314818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45968.845927314818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45968.845927314818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45968.845927314818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45968.845927314818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45968.845927314818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45968.845927314818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45968.845927314818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45968.845927314818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45968.845927314818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45968.845927314818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45968.845927314818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45968.845927314818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45968.845927314818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45968.845927314818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45968.845927314818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45968.845927314818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45968.845927314818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45968.845927314818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45968.845927314818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45968.845927314818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45968.845927314818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45968.845927314818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45968.845927314818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45968.845927314818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45968.845927314818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45968.845927314818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45968.845927314818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45968.845927314818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45968.845927314818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45968.845927314818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45968.845927314818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45968.845927314818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45968.845927314818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45968.845927314818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45968.845927314818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45968.845927314818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45968.845927314818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45968.845927314818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45968.845927314818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45968.845927314818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45968.845927314818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45968.845927314818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45968.845927314818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45968.845927314818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45968.845927314818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45968.845927314818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45968.845927314818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45968.845927314818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45968.845927314818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45968.845927314818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45968.845927314818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45968.845927314818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45968.845927314818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45968.845927314818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45968.845927314818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45968.845927314818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45968.845927314818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45968.845927314818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45968.845927314818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45968.845927314818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45968.845927314818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45968.845927314818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45968.845927314818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45968.845927314818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45968.845927314818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45968.845927314818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45968.845927314818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45968.845927314818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45968.845927314818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45968.845927314818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45968.845927314818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45968.845927314818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45968.845927314818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45968.845927314818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45968.845927314818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45968.845927314818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45968.845927314818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45968.845927314818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45968.845927314818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45968.845927314818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45968.845927314818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45968.845927314818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45968.845927314818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45968.845927314818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45968.845927314818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45968.845927314818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45968.845927314818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45968.845927314818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45968.845927314818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45968.845927314818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45968.845927314818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45968.845927314818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45968.845927314818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45968.845927314818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45968.845927314818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45968.845927314818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45968.845927314818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45968.845927314818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45968.845927314818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45968.845927314818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45968.845927314818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45968.845927314818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45968.845927314818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45968.845927314818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45968.845927314818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45968.845927314818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45968.845927314818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45968.845927314818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45968.845927314818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45968.845927314818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45968.845927314818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45968.845927314818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45968.845927314818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45968.845927314818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45968.845927314818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45968.845927314818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45968.845927314818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45968.845927314818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45968.845927314818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45968.845927314818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45968.845927314818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45968.845927314818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45968.845927314818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45968.845927314818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45968.845927314818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45968.845927314818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45968.845927314818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45968.845927314818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45968.845927314818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45968.845927314818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45968.845927314818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45968.845927314818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45968.845927314818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45968.845927314818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45968.845927314818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45968.845927314818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45968.845927314818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45968.845927314818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45968.845927314818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45968.845927314818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45968.845927314818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45968.845927314818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45968.845927314818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45968.845927314818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45968.845927314818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45968.845927314818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45968.845927314818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45968.845927314818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45968.845927314818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45968.845927314818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45968.845927314818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45968.845927314818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45968.845927314818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45968.845927314818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45968.845927314818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45968.845927314818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45968.845927314818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45968.845927314818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45968.845927314818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45968.845927314818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45968.845927314818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45968.845927314818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45968.845927314818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45968.845927314818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45968.845927314818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45968.845927314818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45968.845927314818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45968.845927314818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45968.845927314818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45968.845927314818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45968.845927314818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45968.845927314818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45968.845927314818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45968.845927314818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45968.845927314818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45968.845927314818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45968.845927314818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45968.845927314818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45968.845927314818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45968.845927314818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45968.845927314818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45968.845927314818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45968.845927314818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45968.845927314818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45968.845927314818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45968.845927314818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45968.845927314818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45968.845927314818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45968.845927314818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45968.845927314818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45968.845927314818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45968.845927314818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45968.845927314818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45968.845927314818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45968.845927314818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45968.845927314818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45968.845927314818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45968.845927314818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45968.845927314818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45968.845927314818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45968.845927314818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45968.845927314818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45968.845927314818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45968.845927314818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45968.845927314818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45968.845927314818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45968.845927314818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45968.845927314818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45968.845927314818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45968.845927314818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45968.845927314818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45968.845927314818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45968.845927314818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45968.845927314818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45968.845927314818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45968.845927314818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45968.845927314818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45968.845927314818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45968.845927314818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45968.845927314818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45968.845927314818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45968.845927314818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45968.845927314818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45968.845927314818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45968.845927314818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45968.845927314818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45968.845927314818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45968.845927314818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45968.845927314818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45968.845927314818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45968.845927314818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45968.845927314818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45968.845927314818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45968.845927314818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45968.845927314818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45968.845927314818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45968.845927314818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45968.845927314818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45968.845927314818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45968.845927314818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45968.845927314818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45968.845927314818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45968.845927314818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45968.845927314818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45968.845927314818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45968.845927314818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45968.845927314818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45968.845927314818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45968.845927314818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45968.845927314818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45968.845927314818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45968.845927314818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45968.845927314818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45968.845927314818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45968.845927314818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45968.845927314818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45968.845927314818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45968.845927314818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45968.845927314818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45968.845927314818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45968.845927314818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45968.845927314818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45968.845927314818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45968.845927314818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45968.845927314818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45968.845927314818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45968.845927314818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45968.845927314818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45968.845927314818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45968.845927314818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45968.845927314818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45968.845927314818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45968.845927314818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45968.845927314818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45968.845927314818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45968.845927314818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45968.845927314818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45968.845927314818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45968.845927314818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45968.845927314818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45968.845927314818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45968.845927314818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45968.845927314818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45968.845927314818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45968.845927314818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45968.845927314818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45968.845927314818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45968.845927314818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45968.845927314818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45968.845927314818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45968.845927314818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45968.845927314818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45968.845927314818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45968.845927314818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45968.845927314818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45968.845927314818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45968.845927314818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45968.845927314818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45968.845927314818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45968.845927314818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45968.845927314818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45968.845927314818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45968.845927314818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45968.845927314818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45968.845927314818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45968.845927314818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45968.845927314818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45968.845927314818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45968.845927314818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45968.845927314818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45968.845927314818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45968.845927314818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45968.845927314818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45968.845927314818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45968.845927314818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45968.845927314818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45968.845927314818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45968.845927314818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45968.845927314818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45968.845927314818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45968.845927314818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45968.845927314818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45968.845927314818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45968.845927314818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45968.845927314818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45968.845927314818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45968.845927314818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45968.845927314818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45968.845927314818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45968.845927314818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45968.845927314818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45968.845927314818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45968.845927314818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45968.845927314818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45968.845927314818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45968.845927314818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45968.845927314818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45968.845927314818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45968.845927314818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45968.845927314818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45968.845927314818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45968.845927314818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45968.845927314818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45968.845927314818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45968.845927314818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45968.845927314818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45968.845927314818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45968.845927314818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45968.845927314818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45968.845927314818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45968.845927314818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45968.845927314818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45968.845927314818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45968.845927314818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45968.845927314818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45968.845927314818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45968.845927314818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45968.845927314818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45968.845927314818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45968.845927314818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45968.845927314818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45968.845927314818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45968.845927314818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45968.845927314818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45968.845927314818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45968.845927314818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45968.845927314818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45968.845927314818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45968.845927314818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45968.845927314818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45968.845927314818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45968.845927314818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45968.845927314818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45968.845927314818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45968.845927314818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45968.845927314818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45968.845927314818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45968.845927314818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45968.845927314818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45968.845927314818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45968.845927314818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45968.845927314818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45968.845927314818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45968.845927314818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45968.845927314818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45968.845927314818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45968.845927314818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45968.845927314818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45968.845927314818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45968.845927314818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45968.845927314818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45968.845927314818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45968.845927314818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45968.845927314818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45968.845927314818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45968.845927314818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45968.845927314818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45968.845927314818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45968.845927314818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45968.845927314818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45968.845927314818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45968.845927314818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45968.845927314818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45968.845927314818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45968.845927314818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45968.845927314818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45968.845927314818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45968.845927314818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45968.845927314818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45968.845927314818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45968.845927314818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45968.845927314818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45968.845927314818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45968.845927314818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45968.845927314818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45968.845927314818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45968.845927314818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45968.845927314818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45968.845927314818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45968.845927314818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45968.845927314818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45968.845927314818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45968.845927314818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45968.845927314818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45968.845927314818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45968.845927314818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45968.845927314818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45968.845927314818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45968.845927314818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45968.845927314818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45968.845927314818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45968.845927314818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45968.845927314818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45968.845927314818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45968.845927314818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45968.845927314818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45968.845927314818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45968.845927314818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45968.845927314818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45968.845927314818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45968.845927314818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45968.845927314818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45968.845927314818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45968.845927314818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45968.845927314818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45968.845927314818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45968.845927314818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45968.845927314818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45968.845927314818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45968.845927314818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45968.845927314818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45968.845927314818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45968.845927314818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45968.845927314818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45968.845927314818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45968.845927314818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45968.845927314818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45968.845927314818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45968.845927314818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45968.845927314818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45968.845927314818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45968.845927314818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45968.845927314818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45968.845927314818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45968.845927314818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45968.845927314818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45968.845927314818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45968.845927314818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45968.845927314818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45968.845927314818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45968.845927314818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45968.845927314818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45968.845927314818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45968.845927314818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45968.845927314818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45968.845927314818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45968.845927314818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45968.845927314818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45968.845927314818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45968.845927314818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45968.845927314818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45968.845927314818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45968.845927314818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45968.845927314818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45968.845927314818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45968.845927314818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45968.845927314818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45968.845927314818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45968.845927314818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45968.845927314818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45968.845927314818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45968.845927314818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45968.845927314818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45968.845927314818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45968.845927314818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45968.845927314818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45968.845927314818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45968.845927314818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45968.845927314818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45968.845927314818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45968.845927314818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45968.845927314818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45968.845927314818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45968.845927314818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45968.845927314818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45968.845927314818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45968.845927314818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45968.845927314818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45968.845927314818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45968.845927314818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45968.845927314818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45968.845927314818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45968.845927314818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45968.845927314818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45968.845927314818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45968.845927314818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45968.845927314818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45968.845927314818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45968.845927314818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45968.845927314818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45968.845927314818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45968.845927314818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45968.845927314818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45968.845927314818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45968.845927314818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45968.845927314818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45968.845927314818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45968.845927314818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45968.845927314818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45968.845927314818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45968.845927314818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45968.845927314818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45968.845927314818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45968.845927314818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45968.845927314818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45968.845927314818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45968.845927314818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45968.845927314818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45968.845927314818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45968.845927314818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45968.845927314818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45968.845927314818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45968.845927314818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45968.845927314818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45968.845927314818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45968.845927314818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45968.845927314818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45968.845927314818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45968.845927314818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45968.845927314818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45968.845927314818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45968.845927314818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45968.845927314818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45968.845927314818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45968.845927314818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45968.845927314818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45968.845927314818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45968.845927314818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45968.845927314818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45968.845927314818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45968.845927314818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45968.845927314818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45968.845927314818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45968.845927314818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45968.845927314818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45968.845927314818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45968.845927314818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45968.845927314818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45968.845927314818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45968.845927314818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45968.845927314818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45968.845927314818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45968.845927314818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45968.845927314818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45968.845927314818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45968.845927314818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45968.845927314818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45968.845927314818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45968.845927314818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45968.845927314818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45968.845927314818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45968.845927314818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45968.845927314818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45968.845927314818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45968.845927314818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45968.845927314818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45968.845927314818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45968.845927314818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45968.845927314818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45968.845927314818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45968.845927314818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45968.845927314818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45968.845927314818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45968.845927314818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45968.845927314818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45968.845927314818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45968.845927314818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45968.845927314818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45968.845927314818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45968.845927314818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45968.845927314818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45968.845927314818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45968.845927314818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45968.845927314818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45968.845927314818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45968.845927314818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45968.845927314818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45968.845927314818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45968.845927314818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45968.845927314818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45968.845927314818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45968.845927314818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45968.845927314818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45968.845927314818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45968.845927314818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45968.845927314818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45968.845927314818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45968.845927314818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45968.845927314818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45968.845927314818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45968.845927314818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45968.845927314818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45968.845927314818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45968.845927314818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45968.845927314818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45968.845927314818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45968.845927314818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45968.845927314818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45968.845927314818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45968.845927314818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45968.845927314818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45968.845927314818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45968.845927314818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45968.845927314818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45968.845927314818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45968.845927314818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45968.845927314818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45968.845927314818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45968.845927314818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45968.845927314818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45968.845927314818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45968.845927314818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45968.845927314818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45968.845927314818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45968.845927314818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45968.845927314818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45968.845927314818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45968.845927314818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45968.845927314818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45968.845927314818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45968.845927314818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45968.845927314818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45968.845927314818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45968.845927314818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45968.845927314818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45968.845927314818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45968.845927314818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45968.845927314818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45968.845927314818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45968.845927314818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45968.845927314818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45968.845927314818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45968.845927314818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45968.845927314818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45968.845927314818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45968.845927314818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45968.845927314818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45968.845927314818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45968.845927314818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45968.845927314818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45968.845927314818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45968.845927314818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45968.845927314818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45968.845927314818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45968.845927314818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45968.845927314818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45968.845927314818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45968.845927314818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45968.845927314818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45968.845927314818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45968.845927314818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45968.845927314818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45968.845927314818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45968.845927314818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45968.845927314818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45968.845927314818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45968.845927314818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45968.845927314818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45968.845927314818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45968.845927314818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45968.845927314818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45968.845927314818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45968.845927314818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45968.845927314818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45968.845927314818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45968.845927314818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45968.845927314818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45968.845927314818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45968.845927314818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45968.845927314818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45968.845927314818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45968.845927314818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45968.845927314818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45968.845927314818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45968.845927314818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45968.845927314818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45968.845927314818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45968.845927314818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45968.845927314818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45968.845927314818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45968.845927314818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45968.845927314818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45968.845927314818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45968.845927314818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45968.845927314818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45968.845927314818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45968.845927314818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45968.845927314818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45968.845927314818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45968.845927314818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45968.845927314818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45968.845927314818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45968.845927314818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45968.845927314818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45968.845927314818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45968.845927314818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45968.845927314818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45968.845927314818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45968.845927314818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45968.845927314818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45968.845927314818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45968.845927314818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45968.845927314818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45968.845927314818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45968.845927314818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45968.845927314818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45968.845927314818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45968.845927314818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45968.845927314818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45968.845927314818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45968.845927314818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45968.845927314818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45968.845927314818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45968.845927314818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45968.845927314818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45968.845927314818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45968.845927314818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45968.845927314818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45968.845927314818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45968.845927314818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45968.845927314818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45968.845927314818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45968.845927314818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45968.845927314818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45968.845927314818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45968.845927314818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45968.845927314818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45968.845927314818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45968.845927314818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45968.845927314818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45968.845927314818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45968.845927314818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45968.845927314818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45968.845927314818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45968.845927314818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45968.845927314818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45968.845927314818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45968.845927314818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45968.845927314818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45968.845927314818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45968.845927314818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45968.845927314818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45968.845927314818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45968.845927314818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45968.845927314818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45968.845927314818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45968.845927314818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45968.845927314818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45968.845927314818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45968.845927314818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45968.845927314818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45968.845927314818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45968.845927314818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45968.845927314818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45968.845927314818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45968.845927314818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45968.845927314818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45968.845927314818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45968.845927314818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45968.845927314818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45968.845927314818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45968.845927314818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45968.845927314818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45968.845927314818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45968.845927314818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45968.845927314818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45968.845927314818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45968.845927314818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45968.845927314818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45968.845927314818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45968.845927314818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265.36520972222206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45968.845927314818</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45968.845927314818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45968.845927314818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45968.845927314818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45968.845927314818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45968.845927314818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45968.845927314818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45968.845927314818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45968.845927314818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45968.845927314818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45968.845927314818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45968.845927314818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45968.845927314818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45968.845927314818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45968.845927314818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45968.845927314818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45968.845927314818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45968.845927314818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45968.845927314818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45968.845927314818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45968.845927314818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45968.845927314818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45968.845927314818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45968.845927314818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45968.845927314818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45968.845927314818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45968.845927314818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45968.845927314818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45968.845927314818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45968.845927314818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45968.845927314818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45968.845927314818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45968.845927314818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45968.845927314818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45968.845927314818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45968.845927314818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45968.845927314818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45968.845927314818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45968.845927314818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45968.845927314818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45968.845927314818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45968.845927314818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45968.845927314818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45968.845927314818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45968.845927314818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45968.845927314818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45968.845927314818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45968.845927314818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45968.845927314818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45968.845927314818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45968.845927314818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45968.845927314818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45968.845927314818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45968.845927314818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45968.845927314818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45968.845927314818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45968.845927314818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45968.845927314818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45968.845927314818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45968.845927314818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45968.845927314818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45968.845927314818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45968.845927314818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45968.845927314818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45968.845927314818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45968.845927314818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45968.845927314818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45968.845927314818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45968.845927314818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45968.845927314818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45968.845927314818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45968.845927314818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45968.845927314818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45968.845927314818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45968.845927314818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45968.845927314818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45968.845927314818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45968.845927314818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45968.845927314818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45968.845927314818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45968.845927314818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45968.845927314818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45968.845927314818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45968.845927314818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45968.845927314818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45968.845927314818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45968.845927314818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45968.845927314818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45968.845927314818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45968.845927314818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45968.845927314818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45968.845927314818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45968.845927314818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45968.845927314818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45968.845927314818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45968.845927314818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45968.845927314818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45968.845927314818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45968.845927314818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45968.845927314818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45968.845927314818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45968.845927314818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45968.845927314818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45968.845927314818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45968.845927314818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45968.845927314818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H5" sqref="H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77.013867129629944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42.657050000001618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20.18481620370585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R5</v>
      </c>
      <c r="C5" s="131"/>
      <c r="D5" s="131" t="s">
        <v>32330</v>
      </c>
      <c r="E5" s="131"/>
      <c r="F5" s="132">
        <v>45967.840555555558</v>
      </c>
      <c r="G5" s="131">
        <f ca="1">IFERROR(NOW()-F5,"")</f>
        <v>1.0053717592600151</v>
      </c>
      <c r="H5" s="132">
        <v>45968.827465277776</v>
      </c>
      <c r="I5" s="131" t="str">
        <f>IFERROR(VLOOKUP(D5,DB!A:F,6,0),"")</f>
        <v>SCECO</v>
      </c>
      <c r="J5" s="131" t="str">
        <f>IFERROR(VLOOKUP(D5,DB!A:G,7,0),"")</f>
        <v>Dead</v>
      </c>
      <c r="K5" s="131"/>
      <c r="L5" s="131" t="str">
        <f>IFERROR(VLOOKUP(D5,DB!A:I,9,0),"")</f>
        <v>Latis</v>
      </c>
    </row>
    <row r="6" spans="1:13" ht="15">
      <c r="A6" s="131"/>
      <c r="B6" s="131" t="str">
        <f>IFERROR(VLOOKUP(D6,DB!A:K,11,0),"")</f>
        <v/>
      </c>
      <c r="C6" s="131"/>
      <c r="D6" s="131"/>
      <c r="E6" s="131"/>
      <c r="F6" s="131"/>
      <c r="G6" s="131">
        <f ca="1">IFERROR(NOW()-F6,"")</f>
        <v>45968.845927314818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45968.845927314818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45968.845927314818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45968.845927314818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45968.845927314818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45968.845927314818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45968.845927314818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45968.845927314818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45968.845927314818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45968.845927314818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45968.845927314818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45968.845927314818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45968.845927314818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45968.845927314818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45968.845927314818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45968.845927314818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45968.845927314818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45968.845927314818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45968.845927314818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45968.845927314818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45968.845927314818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45968.845927314818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45968.845927314818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45968.845927314818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45968.845927314818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45968.845927314818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45968.845927314818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45968.845927314818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45968.845927314818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45968.845927314818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45968.845927314818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45968.845927314818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45968.845927314818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45968.845927314818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45968.845927314818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45968.845927314818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45968.845927314818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45968.845927314818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45968.845927314818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45968.845927314818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45968.845927314818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45968.845927314818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45968.845927314818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45968.845927314818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45968.845927314818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45968.845927314818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45968.845927314818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45968.845927314818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45968.845927314818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45968.845927314818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45968.845927314818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45968.845927314818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45968.845927314818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45968.845927314818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45968.845927314818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45968.845927314818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45968.845927314818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45968.845927314818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45968.845927314818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45968.845927314818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45968.845927314818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45968.845927314818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45968.845927314818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45968.845927314818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45968.845927314818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45968.845927314818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45968.845927314818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45968.845927314818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45968.845927314818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45968.845927314818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45968.845927314818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45968.845927314818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45968.845927314818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45968.845927314818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45968.845927314818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45968.845927314818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45968.845927314818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45968.845927314818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45968.845927314818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45968.845927314818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45968.845927314818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45968.845927314818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45968.845927314818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45968.845927314818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45968.845927314818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45968.845927314818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45968.845927314818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45968.845927314818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45968.845927314818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45968.845927314818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45968.845927314818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45968.845927314818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45968.845927314818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45968.845927314818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45968.845927314818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45968.845927314818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45968.845927314818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45968.845927314818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45968.845927314818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45968.845927314818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45968.845927314818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45968.845927314818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45968.845927314818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45968.845927314818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45968.845927314818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45968.845927314818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45968.845927314818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45968.845927314818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45968.845927314818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45968.845927314818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45968.845927314818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45968.845927314818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45968.845927314818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45968.845927314818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45968.845927314818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45968.845927314818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45968.845927314818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45968.845927314818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45968.845927314818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45968.845927314818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45968.845927314818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45968.845927314818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45968.845927314818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45968.845927314818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45968.845927314818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45968.845927314818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45968.845927314818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45968.845927314818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45968.845927314818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45968.845927314818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45968.845927314818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45968.845927314818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45968.845927314818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45968.845927314818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45968.845927314818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45968.845927314818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45968.845927314818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45968.845927314818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45968.845927314818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45968.845927314818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45968.845927314818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45968.845927314818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45968.845927314818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45968.845927314818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45968.845927314818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45968.845927314818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45968.845927314818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45968.845927314818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45968.845927314818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45968.845927314818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45968.845927314818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45968.845927314818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45968.845927314818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45968.845927314818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45968.845927314818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45968.845927314818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45968.845927314818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45968.845927314818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45968.845927314818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45968.845927314818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45968.845927314818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45968.845927314818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45968.845927314818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45968.845927314818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45968.845927314818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45968.845927314818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45968.845927314818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45968.845927314818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45968.845927314818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45968.845927314818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45968.845927314818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45968.845927314818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45968.845927314818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45968.845927314818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45968.845927314818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45968.845927314818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45968.845927314818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45968.845927314818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45968.845927314818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45968.845927314818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45968.845927314818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45968.845927314818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45968.845927314818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45968.845927314818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45968.845927314818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45968.845927314818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45968.845927314818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45968.845927314818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45968.845927314818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45968.845927314818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45968.845927314818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45968.845927314818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45968.845927314818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45968.845927314818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45968.845927314818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45968.845927314818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45968.845927314818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45968.845927314818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45968.845927314818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45968.845927314818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45968.845927314818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45968.845927314818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45968.845927314818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45968.845927314818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45968.845927314818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45968.845927314818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45968.845927314818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45968.845927314818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45968.845927314818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45968.845927314818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45968.845927314818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45968.845927314818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45968.845927314818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45968.845927314818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45968.845927314818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45968.845927314818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45968.845927314818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45968.845927314818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45968.845927314818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45968.845927314818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45968.845927314818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45968.845927314818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45968.845927314818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45968.845927314818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45968.845927314818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45968.845927314818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45968.845927314818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45968.845927314818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45968.845927314818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45968.845927314818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45968.845927314818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45968.845927314818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45968.845927314818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45968.845927314818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45968.845927314818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45968.845927314818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45968.845927314818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45968.845927314818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45968.845927314818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45968.845927314818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45968.845927314818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45968.845927314818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45968.845927314818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45968.845927314818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45968.845927314818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45968.845927314818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45968.845927314818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45968.845927314818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45968.845927314818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45968.845927314818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45968.845927314818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45968.845927314818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45968.845927314818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45968.845927314818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45968.845927314818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45968.845927314818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45968.845927314818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45968.845927314818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45968.845927314818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45968.845927314818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45968.845927314818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45968.845927314818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45968.845927314818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45968.845927314818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45968.845927314818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45968.845927314818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45968.845927314818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45968.845927314818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45968.845927314818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45968.845927314818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45968.845927314818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45968.845927314818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45968.845927314818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45968.845927314818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45968.845927314818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45968.845927314818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45968.845927314818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45968.845927314818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45968.845927314818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45968.845927314818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45968.845927314818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45968.845927314818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45968.845927314818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45968.845927314818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45968.845927314818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45968.845927314818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45968.845927314818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45968.845927314818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45968.845927314818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45968.845927314818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45968.845927314818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45968.845927314818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45968.845927314818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45968.845927314818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45968.845927314818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45968.845927314818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45968.845927314818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45968.845927314818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45968.845927314818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45968.845927314818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